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lacleator\dhss shared data$\Social Security\LegalAid\7. Duty Advocates\Forms\"/>
    </mc:Choice>
  </mc:AlternateContent>
  <bookViews>
    <workbookView xWindow="0" yWindow="0" windowWidth="1920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62913"/>
</workbook>
</file>

<file path=xl/calcChain.xml><?xml version="1.0" encoding="utf-8"?>
<calcChain xmlns="http://schemas.openxmlformats.org/spreadsheetml/2006/main">
  <c r="D22" i="1" l="1"/>
  <c r="E17" i="1"/>
  <c r="E20" i="1" s="1"/>
  <c r="D16" i="1"/>
  <c r="D17" i="1" s="1"/>
  <c r="D14" i="1"/>
  <c r="D15" i="1"/>
  <c r="D18" i="1"/>
  <c r="D19" i="1"/>
  <c r="D20" i="1" l="1"/>
  <c r="B21" i="1" s="1"/>
  <c r="D21" i="1" s="1"/>
  <c r="D23" i="1" s="1"/>
  <c r="D24" i="1" s="1"/>
  <c r="D25" i="1" s="1"/>
</calcChain>
</file>

<file path=xl/sharedStrings.xml><?xml version="1.0" encoding="utf-8"?>
<sst xmlns="http://schemas.openxmlformats.org/spreadsheetml/2006/main" count="49" uniqueCount="49">
  <si>
    <t>Claim for Payment</t>
  </si>
  <si>
    <t>Advocate Details</t>
  </si>
  <si>
    <t>Name</t>
  </si>
  <si>
    <t>Address</t>
  </si>
  <si>
    <t>VAT Reg No.</t>
  </si>
  <si>
    <t>Date</t>
  </si>
  <si>
    <t>Day and Date</t>
  </si>
  <si>
    <t>Details of Claim</t>
  </si>
  <si>
    <t xml:space="preserve">Start Time           </t>
  </si>
  <si>
    <t xml:space="preserve">End Time </t>
  </si>
  <si>
    <t>VAT</t>
  </si>
  <si>
    <t>@ 20%</t>
  </si>
  <si>
    <t>TOTAL CLAIM</t>
  </si>
  <si>
    <t>Assessment</t>
  </si>
  <si>
    <t xml:space="preserve">Sub Total </t>
  </si>
  <si>
    <t>Certification</t>
  </si>
  <si>
    <t>I hereby certify that this work has not been/will not be claimed under any other scheme</t>
  </si>
  <si>
    <t>Signature of Advocate</t>
  </si>
  <si>
    <t>Guidance Notes</t>
  </si>
  <si>
    <r>
      <rPr>
        <b/>
        <sz val="10"/>
        <color indexed="8"/>
        <rFont val="Tahoma"/>
        <family val="2"/>
      </rPr>
      <t>Reporting Letters</t>
    </r>
    <r>
      <rPr>
        <sz val="10"/>
        <color indexed="8"/>
        <rFont val="Tahoma"/>
        <family val="2"/>
      </rPr>
      <t xml:space="preserve"> - Please enter one numerical value</t>
    </r>
  </si>
  <si>
    <r>
      <rPr>
        <b/>
        <sz val="10"/>
        <color indexed="8"/>
        <rFont val="Tahoma"/>
        <family val="2"/>
      </rPr>
      <t>Mileage</t>
    </r>
    <r>
      <rPr>
        <sz val="10"/>
        <color indexed="8"/>
        <rFont val="Tahoma"/>
        <family val="2"/>
      </rPr>
      <t xml:space="preserve"> - Please enter one numerical value</t>
    </r>
  </si>
  <si>
    <t>Should you have any queries in relation to the completion of this form please contact the Legal Aid Office on 685977</t>
  </si>
  <si>
    <t>Firm</t>
  </si>
  <si>
    <t>Duration/Claim</t>
  </si>
  <si>
    <r>
      <t xml:space="preserve">Please complete </t>
    </r>
    <r>
      <rPr>
        <b/>
        <sz val="10"/>
        <color indexed="8"/>
        <rFont val="Tahoma"/>
        <family val="2"/>
      </rPr>
      <t xml:space="preserve">ALL </t>
    </r>
    <r>
      <rPr>
        <sz val="10"/>
        <color indexed="8"/>
        <rFont val="Tahoma"/>
        <family val="2"/>
      </rPr>
      <t xml:space="preserve">of the white boxes. </t>
    </r>
  </si>
  <si>
    <t>Police Station Attended</t>
  </si>
  <si>
    <t>POLICE STATION DUTY ADVOCATE SCHEME</t>
  </si>
  <si>
    <t>Total Reporting Letters</t>
  </si>
  <si>
    <t>Total Mileage</t>
  </si>
  <si>
    <t>Total Phone Calls</t>
  </si>
  <si>
    <r>
      <rPr>
        <b/>
        <sz val="10"/>
        <color indexed="8"/>
        <rFont val="Tahoma"/>
        <family val="2"/>
      </rPr>
      <t>Phone Calls</t>
    </r>
    <r>
      <rPr>
        <sz val="10"/>
        <color indexed="8"/>
        <rFont val="Tahoma"/>
        <family val="2"/>
      </rPr>
      <t xml:space="preserve"> - Please enter one numerical value</t>
    </r>
  </si>
  <si>
    <t>Total attendance time</t>
  </si>
  <si>
    <t>Call Out Claim - Junior Advocate</t>
  </si>
  <si>
    <t>@ £115 p/h</t>
  </si>
  <si>
    <r>
      <rPr>
        <b/>
        <sz val="10"/>
        <color indexed="8"/>
        <rFont val="Tahoma"/>
        <family val="2"/>
      </rPr>
      <t>DO NOT</t>
    </r>
    <r>
      <rPr>
        <sz val="10"/>
        <color indexed="8"/>
        <rFont val="Tahoma"/>
        <family val="2"/>
      </rPr>
      <t xml:space="preserve"> enter any data in any of the grey areas.  The red boxes on page 2 will populate automatically.</t>
    </r>
  </si>
  <si>
    <t>Your Reference</t>
  </si>
  <si>
    <t>Total Time Worked</t>
  </si>
  <si>
    <t>Claim for Time  Worked</t>
  </si>
  <si>
    <t>Name of client (offence)</t>
  </si>
  <si>
    <t>Name of Client (and Offence) - Please enter full name of client and where possible one or two words (or abbreviation) to describe main offence e.g. Theft, Assault, Fraud, GBH, Drugs.</t>
  </si>
  <si>
    <r>
      <t xml:space="preserve">Please note that this form should only be used by a </t>
    </r>
    <r>
      <rPr>
        <b/>
        <sz val="14"/>
        <color indexed="10"/>
        <rFont val="Tahoma"/>
        <family val="2"/>
      </rPr>
      <t xml:space="preserve">JUNIOR </t>
    </r>
    <r>
      <rPr>
        <sz val="11"/>
        <rFont val="Tahoma"/>
        <family val="2"/>
      </rPr>
      <t>Advocate.</t>
    </r>
  </si>
  <si>
    <t xml:space="preserve">legalaid.treasury@gov.im </t>
  </si>
  <si>
    <t>This form can either be submitted electronically to:</t>
  </si>
  <si>
    <r>
      <rPr>
        <b/>
        <sz val="10"/>
        <color indexed="8"/>
        <rFont val="Tahoma"/>
        <family val="2"/>
      </rPr>
      <t>Start/End Times</t>
    </r>
    <r>
      <rPr>
        <sz val="10"/>
        <color indexed="8"/>
        <rFont val="Tahoma"/>
        <family val="2"/>
      </rPr>
      <t xml:space="preserve"> - Please enter the start time and end times in a 24 hour format. E.G. 9.00am should be entered as 09:00, 1:25pm should be entered as 13:25. Ensure a colon is entered between the hour and minutes.  Error messages will be displayed until you enter a relevant end time.  Times cannot be rounded up.</t>
    </r>
  </si>
  <si>
    <r>
      <t>Or printed off (</t>
    </r>
    <r>
      <rPr>
        <b/>
        <sz val="10"/>
        <color indexed="8"/>
        <rFont val="Tahoma"/>
        <family val="2"/>
      </rPr>
      <t>double sided please</t>
    </r>
    <r>
      <rPr>
        <sz val="10"/>
        <color indexed="8"/>
        <rFont val="Tahoma"/>
        <family val="2"/>
      </rPr>
      <t>, we need page 2), signed and posted/delivered to
CIVIL LEGAL AID
2nd Floor, Markwell House
Market Street, Douglas
Isle of Man, IM1 2RZ</t>
    </r>
  </si>
  <si>
    <t>@ 57p per mile</t>
  </si>
  <si>
    <t xml:space="preserve">               Authorised &amp; Date</t>
  </si>
  <si>
    <t>LA/PDA JUNIOR/SEP 2023</t>
  </si>
  <si>
    <t>REVIEW DATE: SEP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</si>
</sst>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6" x14ac:knownFonts="1">
    <font>
      <sz val="11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b/>
      <sz val="14"/>
      <color indexed="1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u/>
      <sz val="16"/>
      <color theme="1"/>
      <name val="Tahoma"/>
      <family val="2"/>
    </font>
    <font>
      <b/>
      <sz val="10"/>
      <color theme="1"/>
      <name val="Tahoma"/>
      <family val="2"/>
    </font>
    <font>
      <sz val="18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0" tint="-0.14999847407452621"/>
      <name val="Tahoma"/>
      <family val="2"/>
    </font>
    <font>
      <b/>
      <sz val="11"/>
      <color theme="0" tint="-0.14999847407452621"/>
      <name val="Tahoma"/>
      <family val="2"/>
    </font>
    <font>
      <u/>
      <sz val="11"/>
      <color theme="10"/>
      <name val="Tahom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20" fontId="0" fillId="3" borderId="0" xfId="0" applyNumberForma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top" wrapText="1" indent="1"/>
    </xf>
    <xf numFmtId="0" fontId="8" fillId="4" borderId="0" xfId="0" applyFont="1" applyFill="1" applyAlignment="1">
      <alignment horizontal="left" vertical="center" indent="1"/>
    </xf>
    <xf numFmtId="0" fontId="1" fillId="4" borderId="0" xfId="0" applyFont="1" applyFill="1" applyAlignment="1">
      <alignment horizontal="left" vertical="top" wrapText="1" indent="1"/>
    </xf>
    <xf numFmtId="49" fontId="14" fillId="4" borderId="0" xfId="1" applyNumberFormat="1" applyFill="1" applyAlignment="1">
      <alignment horizontal="left" vertical="center" indent="1"/>
    </xf>
    <xf numFmtId="0" fontId="0" fillId="2" borderId="8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9" xfId="0" applyFill="1" applyBorder="1" applyAlignment="1">
      <alignment horizontal="right" vertical="center" inden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righ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20" fontId="0" fillId="0" borderId="2" xfId="0" applyNumberFormat="1" applyBorder="1" applyAlignment="1">
      <alignment vertical="center"/>
    </xf>
    <xf numFmtId="20" fontId="0" fillId="0" borderId="7" xfId="0" applyNumberFormat="1" applyBorder="1" applyAlignment="1">
      <alignment horizontal="right" vertical="center"/>
    </xf>
    <xf numFmtId="20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20" fontId="0" fillId="2" borderId="7" xfId="0" applyNumberFormat="1" applyFill="1" applyBorder="1" applyAlignment="1">
      <alignment horizontal="right" vertical="center" wrapText="1"/>
    </xf>
    <xf numFmtId="1" fontId="5" fillId="0" borderId="2" xfId="0" applyNumberFormat="1" applyFont="1" applyBorder="1" applyAlignment="1">
      <alignment vertical="center"/>
    </xf>
    <xf numFmtId="20" fontId="0" fillId="2" borderId="2" xfId="0" applyNumberFormat="1" applyFill="1" applyBorder="1" applyAlignment="1">
      <alignment vertical="center"/>
    </xf>
    <xf numFmtId="20" fontId="0" fillId="2" borderId="7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4" fontId="0" fillId="5" borderId="33" xfId="0" applyNumberFormat="1" applyFill="1" applyBorder="1" applyAlignment="1">
      <alignment vertical="center"/>
    </xf>
    <xf numFmtId="14" fontId="0" fillId="5" borderId="22" xfId="0" applyNumberFormat="1" applyFill="1" applyBorder="1" applyAlignment="1">
      <alignment vertical="center"/>
    </xf>
    <xf numFmtId="14" fontId="0" fillId="5" borderId="27" xfId="0" applyNumberFormat="1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2" borderId="37" xfId="0" applyFill="1" applyBorder="1" applyAlignment="1">
      <alignment horizontal="right" vertical="center" indent="1"/>
    </xf>
    <xf numFmtId="14" fontId="0" fillId="5" borderId="34" xfId="0" applyNumberFormat="1" applyFill="1" applyBorder="1" applyAlignment="1">
      <alignment vertical="center"/>
    </xf>
    <xf numFmtId="14" fontId="0" fillId="5" borderId="35" xfId="0" applyNumberFormat="1" applyFill="1" applyBorder="1" applyAlignment="1">
      <alignment vertical="center"/>
    </xf>
    <xf numFmtId="14" fontId="0" fillId="5" borderId="36" xfId="0" applyNumberForma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 wrapText="1"/>
    </xf>
    <xf numFmtId="0" fontId="0" fillId="2" borderId="38" xfId="0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 indent="1"/>
    </xf>
    <xf numFmtId="0" fontId="0" fillId="2" borderId="20" xfId="0" applyFill="1" applyBorder="1" applyAlignment="1">
      <alignment horizontal="right" vertical="center" indent="1"/>
    </xf>
    <xf numFmtId="0" fontId="1" fillId="4" borderId="0" xfId="0" applyFont="1" applyFill="1" applyAlignment="1">
      <alignment horizontal="left" vertical="top" wrapText="1" indent="1"/>
    </xf>
    <xf numFmtId="0" fontId="6" fillId="4" borderId="0" xfId="0" applyFont="1" applyFill="1" applyAlignment="1">
      <alignment horizontal="left" vertical="top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0" fillId="2" borderId="23" xfId="0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23" xfId="0" applyFill="1" applyBorder="1" applyAlignment="1">
      <alignment horizontal="right" vertical="center" indent="1"/>
    </xf>
    <xf numFmtId="0" fontId="0" fillId="2" borderId="3" xfId="0" applyFill="1" applyBorder="1" applyAlignment="1">
      <alignment horizontal="right" vertical="center" indent="1"/>
    </xf>
    <xf numFmtId="0" fontId="0" fillId="2" borderId="14" xfId="0" applyFill="1" applyBorder="1" applyAlignment="1">
      <alignment horizontal="right" vertical="center" indent="1"/>
    </xf>
    <xf numFmtId="0" fontId="0" fillId="2" borderId="28" xfId="0" applyFill="1" applyBorder="1" applyAlignment="1">
      <alignment horizontal="right" vertical="center" indent="1"/>
    </xf>
  </cellXfs>
  <cellStyles count="2">
    <cellStyle name="Hyperlink" xfId="1" builtinId="8"/>
    <cellStyle name="Normal" xfId="0" builtinId="0"/>
  </cellStyles>
  <dxfs count="2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galaid.treasury@gov.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9" zoomScale="85" zoomScaleNormal="85" workbookViewId="0">
      <selection activeCell="C34" sqref="C34"/>
    </sheetView>
  </sheetViews>
  <sheetFormatPr defaultRowHeight="14.25" x14ac:dyDescent="0.2"/>
  <cols>
    <col min="1" max="1" width="27.125" style="1" customWidth="1"/>
    <col min="2" max="3" width="14" style="1" customWidth="1"/>
    <col min="4" max="4" width="15.25" style="1" customWidth="1"/>
    <col min="5" max="5" width="17.125" style="1" customWidth="1"/>
    <col min="6" max="6" width="77" style="2" customWidth="1"/>
    <col min="7" max="16384" width="9" style="1"/>
  </cols>
  <sheetData>
    <row r="1" spans="1:8" ht="22.5" customHeight="1" x14ac:dyDescent="0.2">
      <c r="A1" s="51" t="s">
        <v>26</v>
      </c>
      <c r="B1" s="52"/>
      <c r="C1" s="52"/>
      <c r="D1" s="52"/>
      <c r="E1" s="53"/>
      <c r="F1" s="4" t="s">
        <v>18</v>
      </c>
    </row>
    <row r="2" spans="1:8" ht="19.5" x14ac:dyDescent="0.2">
      <c r="A2" s="54" t="s">
        <v>0</v>
      </c>
      <c r="B2" s="55"/>
      <c r="C2" s="55"/>
      <c r="D2" s="55"/>
      <c r="E2" s="56"/>
      <c r="F2" s="5" t="s">
        <v>24</v>
      </c>
    </row>
    <row r="3" spans="1:8" ht="20.25" thickBot="1" x14ac:dyDescent="0.25">
      <c r="A3" s="84" t="s">
        <v>32</v>
      </c>
      <c r="B3" s="85"/>
      <c r="C3" s="85"/>
      <c r="D3" s="85"/>
      <c r="E3" s="86"/>
      <c r="F3" s="59" t="s">
        <v>34</v>
      </c>
    </row>
    <row r="4" spans="1:8" ht="21" customHeight="1" thickBot="1" x14ac:dyDescent="0.25">
      <c r="A4" s="67" t="s">
        <v>1</v>
      </c>
      <c r="B4" s="79"/>
      <c r="C4" s="79"/>
      <c r="D4" s="79"/>
      <c r="E4" s="80"/>
      <c r="F4" s="60"/>
    </row>
    <row r="5" spans="1:8" ht="25.5" customHeight="1" x14ac:dyDescent="0.2">
      <c r="A5" s="11" t="s">
        <v>2</v>
      </c>
      <c r="B5" s="75"/>
      <c r="C5" s="76"/>
      <c r="D5" s="76"/>
      <c r="E5" s="77"/>
      <c r="F5" s="6" t="s">
        <v>21</v>
      </c>
    </row>
    <row r="6" spans="1:8" ht="30.75" customHeight="1" x14ac:dyDescent="0.2">
      <c r="A6" s="11" t="s">
        <v>22</v>
      </c>
      <c r="B6" s="61"/>
      <c r="C6" s="62"/>
      <c r="D6" s="62"/>
      <c r="E6" s="63"/>
      <c r="F6" s="5" t="s">
        <v>40</v>
      </c>
    </row>
    <row r="7" spans="1:8" ht="30.75" customHeight="1" x14ac:dyDescent="0.2">
      <c r="A7" s="12" t="s">
        <v>3</v>
      </c>
      <c r="B7" s="61"/>
      <c r="C7" s="62"/>
      <c r="D7" s="62"/>
      <c r="E7" s="63"/>
      <c r="F7" s="5"/>
    </row>
    <row r="8" spans="1:8" ht="28.5" customHeight="1" x14ac:dyDescent="0.2">
      <c r="A8" s="12" t="s">
        <v>35</v>
      </c>
      <c r="B8" s="61"/>
      <c r="C8" s="62"/>
      <c r="D8" s="62"/>
      <c r="E8" s="63"/>
      <c r="F8" s="7"/>
    </row>
    <row r="9" spans="1:8" ht="24.75" customHeight="1" thickBot="1" x14ac:dyDescent="0.25">
      <c r="A9" s="13" t="s">
        <v>4</v>
      </c>
      <c r="B9" s="64"/>
      <c r="C9" s="65"/>
      <c r="D9" s="65"/>
      <c r="E9" s="66"/>
      <c r="F9" s="5"/>
    </row>
    <row r="10" spans="1:8" ht="21" customHeight="1" thickBot="1" x14ac:dyDescent="0.25">
      <c r="A10" s="67" t="s">
        <v>7</v>
      </c>
      <c r="B10" s="68"/>
      <c r="C10" s="68"/>
      <c r="D10" s="68"/>
      <c r="E10" s="69"/>
      <c r="F10" s="5"/>
    </row>
    <row r="11" spans="1:8" ht="33" customHeight="1" x14ac:dyDescent="0.2">
      <c r="A11" s="57" t="s">
        <v>25</v>
      </c>
      <c r="B11" s="58"/>
      <c r="C11" s="75"/>
      <c r="D11" s="76"/>
      <c r="E11" s="77"/>
      <c r="F11" s="5"/>
    </row>
    <row r="12" spans="1:8" ht="33" customHeight="1" thickBot="1" x14ac:dyDescent="0.25">
      <c r="A12" s="90" t="s">
        <v>6</v>
      </c>
      <c r="B12" s="91"/>
      <c r="C12" s="64"/>
      <c r="D12" s="65"/>
      <c r="E12" s="66"/>
      <c r="F12" s="5"/>
    </row>
    <row r="13" spans="1:8" ht="25.5" x14ac:dyDescent="0.2">
      <c r="A13" s="14" t="s">
        <v>38</v>
      </c>
      <c r="B13" s="15" t="s">
        <v>8</v>
      </c>
      <c r="C13" s="15" t="s">
        <v>9</v>
      </c>
      <c r="D13" s="16" t="s">
        <v>23</v>
      </c>
      <c r="E13" s="17" t="s">
        <v>13</v>
      </c>
      <c r="F13" s="9" t="s">
        <v>39</v>
      </c>
    </row>
    <row r="14" spans="1:8" ht="30" customHeight="1" x14ac:dyDescent="0.2">
      <c r="A14" s="18"/>
      <c r="B14" s="19"/>
      <c r="C14" s="19"/>
      <c r="D14" s="20">
        <f>C14-B14+(C14&lt;B14)</f>
        <v>0</v>
      </c>
      <c r="E14" s="21"/>
      <c r="F14" s="5"/>
      <c r="H14" s="3"/>
    </row>
    <row r="15" spans="1:8" ht="30" customHeight="1" x14ac:dyDescent="0.2">
      <c r="A15" s="18"/>
      <c r="B15" s="19"/>
      <c r="C15" s="19"/>
      <c r="D15" s="20">
        <f>C15-B15+(C15&lt;B15)</f>
        <v>0</v>
      </c>
      <c r="E15" s="21"/>
      <c r="F15" s="59" t="s">
        <v>43</v>
      </c>
      <c r="H15" s="3"/>
    </row>
    <row r="16" spans="1:8" ht="30" customHeight="1" x14ac:dyDescent="0.2">
      <c r="A16" s="18"/>
      <c r="B16" s="19"/>
      <c r="C16" s="19"/>
      <c r="D16" s="20">
        <f>C16-B16+(C16&lt;B16)</f>
        <v>0</v>
      </c>
      <c r="E16" s="22"/>
      <c r="F16" s="60"/>
      <c r="H16" s="3"/>
    </row>
    <row r="17" spans="1:6" ht="30" customHeight="1" x14ac:dyDescent="0.2">
      <c r="A17" s="87" t="s">
        <v>31</v>
      </c>
      <c r="B17" s="88"/>
      <c r="C17" s="89"/>
      <c r="D17" s="23">
        <f>SUM(D14:D16)</f>
        <v>0</v>
      </c>
      <c r="E17" s="21" t="str">
        <f>IF(SUM(E14:E16)&gt;0,SUM(E14:E16),"")</f>
        <v/>
      </c>
      <c r="F17" s="60"/>
    </row>
    <row r="18" spans="1:6" ht="30" customHeight="1" x14ac:dyDescent="0.2">
      <c r="A18" s="12" t="s">
        <v>29</v>
      </c>
      <c r="B18" s="24"/>
      <c r="C18" s="25">
        <v>4.1666666666666666E-3</v>
      </c>
      <c r="D18" s="26">
        <f>B18*C18</f>
        <v>0</v>
      </c>
      <c r="E18" s="26"/>
      <c r="F18" s="6" t="s">
        <v>30</v>
      </c>
    </row>
    <row r="19" spans="1:6" ht="30" customHeight="1" x14ac:dyDescent="0.2">
      <c r="A19" s="27" t="s">
        <v>27</v>
      </c>
      <c r="B19" s="24"/>
      <c r="C19" s="25">
        <v>4.1666666666666666E-3</v>
      </c>
      <c r="D19" s="26">
        <f>B19*C19</f>
        <v>0</v>
      </c>
      <c r="E19" s="26"/>
      <c r="F19" s="6" t="s">
        <v>19</v>
      </c>
    </row>
    <row r="20" spans="1:6" ht="30" customHeight="1" x14ac:dyDescent="0.2">
      <c r="A20" s="73" t="s">
        <v>36</v>
      </c>
      <c r="B20" s="78"/>
      <c r="C20" s="74"/>
      <c r="D20" s="26">
        <f>SUM(D17:D19)</f>
        <v>0</v>
      </c>
      <c r="E20" s="21" t="str">
        <f>IF(SUM(E17:E19)&gt;0,SUM(E17:E19),"")</f>
        <v/>
      </c>
      <c r="F20" s="8"/>
    </row>
    <row r="21" spans="1:6" ht="30" customHeight="1" x14ac:dyDescent="0.2">
      <c r="A21" s="28" t="s">
        <v>37</v>
      </c>
      <c r="B21" s="25">
        <f>D20</f>
        <v>0</v>
      </c>
      <c r="C21" s="29" t="s">
        <v>33</v>
      </c>
      <c r="D21" s="30">
        <f>SUM(B21)*24*115</f>
        <v>0</v>
      </c>
      <c r="E21" s="31"/>
      <c r="F21" s="5"/>
    </row>
    <row r="22" spans="1:6" ht="30" customHeight="1" x14ac:dyDescent="0.2">
      <c r="A22" s="27" t="s">
        <v>28</v>
      </c>
      <c r="B22" s="32"/>
      <c r="C22" s="29" t="s">
        <v>45</v>
      </c>
      <c r="D22" s="30">
        <f>B22*0.57</f>
        <v>0</v>
      </c>
      <c r="E22" s="30"/>
      <c r="F22" s="5" t="s">
        <v>20</v>
      </c>
    </row>
    <row r="23" spans="1:6" ht="30" customHeight="1" x14ac:dyDescent="0.2">
      <c r="A23" s="73" t="s">
        <v>14</v>
      </c>
      <c r="B23" s="78"/>
      <c r="C23" s="74"/>
      <c r="D23" s="33">
        <f>SUM(D21:D22)</f>
        <v>0</v>
      </c>
      <c r="E23" s="34"/>
      <c r="F23" s="5"/>
    </row>
    <row r="24" spans="1:6" ht="30" customHeight="1" x14ac:dyDescent="0.2">
      <c r="A24" s="73" t="s">
        <v>10</v>
      </c>
      <c r="B24" s="74"/>
      <c r="C24" s="29" t="s">
        <v>11</v>
      </c>
      <c r="D24" s="33">
        <f>D23*20%</f>
        <v>0</v>
      </c>
      <c r="E24" s="34"/>
      <c r="F24" s="5"/>
    </row>
    <row r="25" spans="1:6" ht="30" customHeight="1" thickBot="1" x14ac:dyDescent="0.25">
      <c r="A25" s="70" t="s">
        <v>12</v>
      </c>
      <c r="B25" s="71"/>
      <c r="C25" s="72"/>
      <c r="D25" s="35">
        <f>SUM(D23:D24)</f>
        <v>0</v>
      </c>
      <c r="E25" s="34"/>
      <c r="F25" s="5"/>
    </row>
    <row r="26" spans="1:6" ht="21" customHeight="1" thickBot="1" x14ac:dyDescent="0.25">
      <c r="A26" s="67" t="s">
        <v>15</v>
      </c>
      <c r="B26" s="79"/>
      <c r="C26" s="79"/>
      <c r="D26" s="79"/>
      <c r="E26" s="80"/>
      <c r="F26" s="5" t="s">
        <v>42</v>
      </c>
    </row>
    <row r="27" spans="1:6" ht="21.75" customHeight="1" x14ac:dyDescent="0.2">
      <c r="A27" s="81" t="s">
        <v>16</v>
      </c>
      <c r="B27" s="82"/>
      <c r="C27" s="82"/>
      <c r="D27" s="82"/>
      <c r="E27" s="83"/>
      <c r="F27" s="10" t="s">
        <v>41</v>
      </c>
    </row>
    <row r="28" spans="1:6" ht="33.75" customHeight="1" x14ac:dyDescent="0.2">
      <c r="A28" s="12" t="s">
        <v>17</v>
      </c>
      <c r="B28" s="39"/>
      <c r="C28" s="40"/>
      <c r="D28" s="40"/>
      <c r="E28" s="41"/>
      <c r="F28" s="50" t="s">
        <v>44</v>
      </c>
    </row>
    <row r="29" spans="1:6" ht="33.75" customHeight="1" thickBot="1" x14ac:dyDescent="0.25">
      <c r="A29" s="42" t="s">
        <v>5</v>
      </c>
      <c r="B29" s="43"/>
      <c r="C29" s="44"/>
      <c r="D29" s="44"/>
      <c r="E29" s="45"/>
      <c r="F29" s="50"/>
    </row>
    <row r="30" spans="1:6" ht="38.25" customHeight="1" thickBot="1" x14ac:dyDescent="0.25">
      <c r="A30" s="48" t="s">
        <v>46</v>
      </c>
      <c r="B30" s="36"/>
      <c r="C30" s="37"/>
      <c r="D30" s="37"/>
      <c r="E30" s="38"/>
      <c r="F30" s="49"/>
    </row>
    <row r="31" spans="1:6" ht="10.5" customHeight="1" x14ac:dyDescent="0.2">
      <c r="A31" s="46"/>
      <c r="B31" s="46"/>
      <c r="C31" s="46"/>
      <c r="D31" s="46"/>
      <c r="E31" s="46" t="s">
        <v>47</v>
      </c>
    </row>
    <row r="32" spans="1:6" ht="10.5" customHeight="1" x14ac:dyDescent="0.2">
      <c r="E32" s="47" t="s">
        <v>48</v>
      </c>
    </row>
  </sheetData>
  <sheetProtection selectLockedCells="1"/>
  <mergeCells count="24">
    <mergeCell ref="A26:E26"/>
    <mergeCell ref="A27:E27"/>
    <mergeCell ref="A3:E3"/>
    <mergeCell ref="B5:E5"/>
    <mergeCell ref="B7:E7"/>
    <mergeCell ref="A4:E4"/>
    <mergeCell ref="A17:C17"/>
    <mergeCell ref="A12:B12"/>
    <mergeCell ref="F28:F29"/>
    <mergeCell ref="A1:E1"/>
    <mergeCell ref="A2:E2"/>
    <mergeCell ref="A11:B11"/>
    <mergeCell ref="F3:F4"/>
    <mergeCell ref="B6:E6"/>
    <mergeCell ref="B8:E8"/>
    <mergeCell ref="B9:E9"/>
    <mergeCell ref="A10:E10"/>
    <mergeCell ref="A25:C25"/>
    <mergeCell ref="A24:B24"/>
    <mergeCell ref="C11:E11"/>
    <mergeCell ref="F15:F17"/>
    <mergeCell ref="C12:E12"/>
    <mergeCell ref="A20:C20"/>
    <mergeCell ref="A23:C23"/>
  </mergeCells>
  <conditionalFormatting sqref="E21">
    <cfRule type="cellIs" dxfId="1" priority="9" stopIfTrue="1" operator="greaterThan">
      <formula>0</formula>
    </cfRule>
  </conditionalFormatting>
  <conditionalFormatting sqref="E23:E25">
    <cfRule type="cellIs" dxfId="0" priority="8" stopIfTrue="1" operator="greaterThan">
      <formula>0</formula>
    </cfRule>
  </conditionalFormatting>
  <hyperlinks>
    <hyperlink ref="F27" r:id="rId1"/>
  </hyperlinks>
  <printOptions horizontalCentered="1" verticalCentered="1"/>
  <pageMargins left="0.39370078740157483" right="0.39370078740157483" top="0.19685039370078741" bottom="0.19685039370078741" header="0.19685039370078741" footer="0.11811023622047245"/>
  <pageSetup paperSize="9" scale="93" orientation="portrait" r:id="rId2"/>
  <ignoredErrors>
    <ignoredError sqref="D19 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Duty Advocate - Junior</dc:title>
  <dc:creator>Martin Blackburn</dc:creator>
  <cp:lastModifiedBy>Clare, Sam</cp:lastModifiedBy>
  <cp:lastPrinted>2023-09-01T13:50:16Z</cp:lastPrinted>
  <dcterms:created xsi:type="dcterms:W3CDTF">2012-11-06T15:03:45Z</dcterms:created>
  <dcterms:modified xsi:type="dcterms:W3CDTF">2023-09-13T08:02:50Z</dcterms:modified>
</cp:coreProperties>
</file>