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ltys\root\GTS_Home\isdasmi\Desktop\CMS Docs\"/>
    </mc:Choice>
  </mc:AlternateContent>
  <bookViews>
    <workbookView xWindow="360" yWindow="2040" windowWidth="28080" windowHeight="12470" tabRatio="639"/>
  </bookViews>
  <sheets>
    <sheet name="Summary" sheetId="9" r:id="rId1"/>
    <sheet name="Single Male" sheetId="1" r:id="rId2"/>
    <sheet name="Single Female" sheetId="2" r:id="rId3"/>
    <sheet name="Couple" sheetId="3" r:id="rId4"/>
    <sheet name="Single +1" sheetId="4" r:id="rId5"/>
    <sheet name="Couple +1" sheetId="5" r:id="rId6"/>
    <sheet name="Couple +2" sheetId="6" r:id="rId7"/>
    <sheet name="Couple +3" sheetId="7" r:id="rId8"/>
    <sheet name="Child" sheetId="8" r:id="rId9"/>
  </sheets>
  <calcPr calcId="162913"/>
</workbook>
</file>

<file path=xl/calcChain.xml><?xml version="1.0" encoding="utf-8"?>
<calcChain xmlns="http://schemas.openxmlformats.org/spreadsheetml/2006/main">
  <c r="D33" i="9" l="1"/>
  <c r="I352" i="3" l="1"/>
  <c r="E305" i="1"/>
  <c r="E317" i="2"/>
  <c r="I317" i="2" s="1"/>
  <c r="E316" i="2"/>
  <c r="E304" i="1" l="1"/>
  <c r="I472" i="7" l="1"/>
  <c r="E356" i="7"/>
  <c r="I463" i="6" l="1"/>
  <c r="I443" i="5"/>
  <c r="I390" i="4"/>
  <c r="E300" i="4"/>
  <c r="I305" i="1"/>
  <c r="H4" i="8" l="1"/>
  <c r="H5" i="8"/>
  <c r="H6" i="8"/>
  <c r="H7" i="8"/>
  <c r="H8" i="8"/>
  <c r="H9" i="8"/>
  <c r="H10" i="8"/>
  <c r="H11" i="8"/>
  <c r="H12" i="8"/>
  <c r="H13" i="8"/>
  <c r="H14" i="8"/>
  <c r="H15" i="8"/>
  <c r="H16" i="8"/>
  <c r="H18" i="8"/>
  <c r="H19" i="8"/>
  <c r="H20" i="8"/>
  <c r="H21" i="8"/>
  <c r="H22" i="8"/>
  <c r="H23" i="8"/>
  <c r="H24" i="8"/>
  <c r="H25" i="8"/>
  <c r="H26" i="8"/>
  <c r="H27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3" i="8"/>
  <c r="H154" i="8" l="1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5" i="7"/>
  <c r="I116" i="7"/>
  <c r="I117" i="7"/>
  <c r="I118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8" i="7"/>
  <c r="I189" i="7"/>
  <c r="I190" i="7"/>
  <c r="I191" i="7"/>
  <c r="I192" i="7"/>
  <c r="I193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1" i="7"/>
  <c r="I442" i="7"/>
  <c r="I443" i="7"/>
  <c r="I444" i="7"/>
  <c r="I445" i="7"/>
  <c r="I446" i="7"/>
  <c r="I447" i="7"/>
  <c r="I448" i="7"/>
  <c r="I449" i="7"/>
  <c r="I450" i="7"/>
  <c r="I451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8" i="6"/>
  <c r="L111" i="6" s="1"/>
  <c r="I109" i="6"/>
  <c r="I110" i="6"/>
  <c r="I111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1" i="6"/>
  <c r="I182" i="6"/>
  <c r="I183" i="6"/>
  <c r="I184" i="6"/>
  <c r="I185" i="6"/>
  <c r="I186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2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3" i="6"/>
  <c r="I434" i="6"/>
  <c r="I435" i="6"/>
  <c r="I436" i="6"/>
  <c r="I437" i="6"/>
  <c r="I438" i="6"/>
  <c r="I439" i="6"/>
  <c r="I440" i="6"/>
  <c r="I441" i="6"/>
  <c r="I442" i="6"/>
  <c r="I443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6" i="5"/>
  <c r="I97" i="5"/>
  <c r="I98" i="5"/>
  <c r="I99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9" i="5"/>
  <c r="I170" i="5"/>
  <c r="I171" i="5"/>
  <c r="I172" i="5"/>
  <c r="I173" i="5"/>
  <c r="I174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5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4" i="5"/>
  <c r="I415" i="5"/>
  <c r="I416" i="5"/>
  <c r="I417" i="5"/>
  <c r="I418" i="5"/>
  <c r="I419" i="5"/>
  <c r="I420" i="5"/>
  <c r="I421" i="5"/>
  <c r="I422" i="5"/>
  <c r="I423" i="5"/>
  <c r="I424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6" i="4"/>
  <c r="I97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6" i="4"/>
  <c r="I137" i="4"/>
  <c r="I138" i="4"/>
  <c r="I139" i="4"/>
  <c r="I140" i="4"/>
  <c r="I141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7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8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3" i="4"/>
  <c r="I364" i="4"/>
  <c r="I365" i="4"/>
  <c r="I366" i="4"/>
  <c r="I367" i="4"/>
  <c r="I368" i="4"/>
  <c r="I369" i="4"/>
  <c r="I370" i="4"/>
  <c r="I371" i="4"/>
  <c r="I372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80" i="3"/>
  <c r="I81" i="3"/>
  <c r="I82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50" i="3"/>
  <c r="I151" i="3"/>
  <c r="I152" i="3"/>
  <c r="I153" i="3"/>
  <c r="I154" i="3"/>
  <c r="I155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5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9" i="3"/>
  <c r="I330" i="3"/>
  <c r="I331" i="3"/>
  <c r="I332" i="3"/>
  <c r="I333" i="3"/>
  <c r="I334" i="3"/>
  <c r="I335" i="3"/>
  <c r="I336" i="3"/>
  <c r="I337" i="3"/>
  <c r="I339" i="3"/>
  <c r="I341" i="3"/>
  <c r="I342" i="3"/>
  <c r="I343" i="3"/>
  <c r="I344" i="3"/>
  <c r="I345" i="3"/>
  <c r="I346" i="3"/>
  <c r="I347" i="3"/>
  <c r="I348" i="3"/>
  <c r="I349" i="3"/>
  <c r="I350" i="3"/>
  <c r="I351" i="3"/>
  <c r="I353" i="3"/>
  <c r="I354" i="3"/>
  <c r="I4" i="3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5" i="2"/>
  <c r="I76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3" i="2"/>
  <c r="I114" i="2"/>
  <c r="I115" i="2"/>
  <c r="I116" i="2"/>
  <c r="I117" i="2"/>
  <c r="I118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3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3" i="2"/>
  <c r="I294" i="2"/>
  <c r="I295" i="2"/>
  <c r="I296" i="2"/>
  <c r="I297" i="2"/>
  <c r="I298" i="2"/>
  <c r="I299" i="2"/>
  <c r="I300" i="2"/>
  <c r="I302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8" i="2"/>
  <c r="I319" i="2"/>
  <c r="I4" i="7"/>
  <c r="L113" i="7" s="1"/>
  <c r="I4" i="6"/>
  <c r="I4" i="5"/>
  <c r="L94" i="5" s="1"/>
  <c r="I4" i="4"/>
  <c r="I4" i="2"/>
  <c r="L73" i="2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0" i="1"/>
  <c r="I111" i="1"/>
  <c r="I112" i="1"/>
  <c r="I113" i="1"/>
  <c r="I114" i="1"/>
  <c r="I115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2" i="1"/>
  <c r="I283" i="1"/>
  <c r="I284" i="1"/>
  <c r="I285" i="1"/>
  <c r="I286" i="1"/>
  <c r="I287" i="1"/>
  <c r="I288" i="1"/>
  <c r="I289" i="1"/>
  <c r="I290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5" i="1"/>
  <c r="L73" i="1" s="1"/>
  <c r="L248" i="1" l="1"/>
  <c r="K248" i="1"/>
  <c r="L302" i="2"/>
  <c r="K302" i="2"/>
  <c r="L339" i="3"/>
  <c r="K339" i="3"/>
  <c r="L283" i="3"/>
  <c r="K283" i="3"/>
  <c r="L390" i="4"/>
  <c r="K390" i="4"/>
  <c r="K174" i="5"/>
  <c r="L431" i="6"/>
  <c r="K186" i="6"/>
  <c r="L378" i="7"/>
  <c r="L307" i="1"/>
  <c r="K307" i="1"/>
  <c r="L280" i="1"/>
  <c r="K280" i="1"/>
  <c r="L108" i="1"/>
  <c r="K108" i="1"/>
  <c r="L94" i="4"/>
  <c r="L251" i="2"/>
  <c r="K251" i="2"/>
  <c r="L111" i="2"/>
  <c r="K111" i="2"/>
  <c r="L78" i="3"/>
  <c r="L361" i="4"/>
  <c r="K361" i="4"/>
  <c r="L141" i="4"/>
  <c r="K141" i="4"/>
  <c r="L134" i="4"/>
  <c r="K134" i="4"/>
  <c r="L424" i="5"/>
  <c r="K424" i="5"/>
  <c r="L353" i="5"/>
  <c r="K353" i="5"/>
  <c r="L443" i="6"/>
  <c r="L370" i="6"/>
  <c r="L186" i="7"/>
  <c r="L118" i="7"/>
  <c r="L290" i="1"/>
  <c r="K290" i="1"/>
  <c r="L115" i="1"/>
  <c r="L291" i="2"/>
  <c r="K291" i="2"/>
  <c r="L354" i="3"/>
  <c r="K354" i="3"/>
  <c r="L327" i="3"/>
  <c r="K327" i="3"/>
  <c r="L155" i="3"/>
  <c r="K155" i="3"/>
  <c r="L82" i="3"/>
  <c r="K82" i="3"/>
  <c r="L372" i="4"/>
  <c r="K372" i="4"/>
  <c r="K94" i="4"/>
  <c r="L443" i="5"/>
  <c r="K443" i="5"/>
  <c r="L412" i="5"/>
  <c r="K412" i="5"/>
  <c r="L167" i="5"/>
  <c r="K167" i="5"/>
  <c r="L99" i="5"/>
  <c r="K99" i="5"/>
  <c r="L463" i="6"/>
  <c r="L179" i="6"/>
  <c r="L451" i="7"/>
  <c r="L439" i="7"/>
  <c r="L193" i="7"/>
  <c r="K115" i="1"/>
  <c r="L76" i="1"/>
  <c r="K76" i="1"/>
  <c r="L106" i="6"/>
  <c r="L319" i="2"/>
  <c r="K319" i="2"/>
  <c r="L118" i="2"/>
  <c r="L76" i="2"/>
  <c r="K76" i="2"/>
  <c r="K73" i="2"/>
  <c r="L148" i="3"/>
  <c r="K148" i="3"/>
  <c r="K78" i="3"/>
  <c r="L316" i="4"/>
  <c r="K316" i="4"/>
  <c r="L97" i="4"/>
  <c r="K97" i="4"/>
  <c r="L174" i="5"/>
  <c r="L186" i="6"/>
  <c r="L472" i="7"/>
  <c r="K118" i="7"/>
  <c r="K186" i="7"/>
  <c r="K451" i="7"/>
  <c r="K439" i="7"/>
  <c r="K193" i="7"/>
  <c r="K472" i="7"/>
  <c r="K378" i="7"/>
  <c r="K431" i="6"/>
  <c r="K443" i="6"/>
  <c r="K463" i="6"/>
  <c r="K179" i="6"/>
  <c r="K111" i="6"/>
  <c r="K370" i="6"/>
  <c r="K73" i="1"/>
  <c r="I474" i="7"/>
  <c r="D9" i="9" s="1"/>
  <c r="E9" i="9" s="1"/>
  <c r="K113" i="7"/>
  <c r="I465" i="6"/>
  <c r="D8" i="9" s="1"/>
  <c r="E8" i="9" s="1"/>
  <c r="K106" i="6"/>
  <c r="I445" i="5"/>
  <c r="D7" i="9" s="1"/>
  <c r="E7" i="9" s="1"/>
  <c r="K94" i="5"/>
  <c r="K118" i="2"/>
  <c r="I392" i="4"/>
  <c r="D6" i="9" s="1"/>
  <c r="I356" i="3"/>
  <c r="D5" i="9" s="1"/>
  <c r="E5" i="9" s="1"/>
  <c r="E23" i="9" s="1"/>
  <c r="I321" i="2"/>
  <c r="D4" i="9" s="1"/>
  <c r="E4" i="9" s="1"/>
  <c r="E15" i="9" s="1"/>
  <c r="F15" i="9" s="1"/>
  <c r="I310" i="1"/>
  <c r="D3" i="9" s="1"/>
  <c r="E3" i="9" s="1"/>
  <c r="E14" i="9" s="1"/>
  <c r="F14" i="9" s="1"/>
  <c r="F23" i="9" l="1"/>
  <c r="E27" i="9"/>
  <c r="E26" i="9"/>
  <c r="E25" i="9"/>
  <c r="F16" i="9"/>
  <c r="E22" i="9" s="1"/>
  <c r="E6" i="9"/>
  <c r="E24" i="9" s="1"/>
  <c r="F24" i="9" l="1"/>
  <c r="F25" i="9"/>
  <c r="F26" i="9"/>
  <c r="F22" i="9"/>
  <c r="F27" i="9"/>
  <c r="F28" i="9" l="1"/>
  <c r="E31" i="9" l="1"/>
  <c r="E33" i="9" s="1"/>
  <c r="F33" i="9" l="1"/>
  <c r="E34" i="9"/>
  <c r="F34" i="9" s="1"/>
  <c r="G33" i="9" l="1"/>
  <c r="G34" i="9" s="1"/>
</calcChain>
</file>

<file path=xl/sharedStrings.xml><?xml version="1.0" encoding="utf-8"?>
<sst xmlns="http://schemas.openxmlformats.org/spreadsheetml/2006/main" count="3065" uniqueCount="837">
  <si>
    <t>#</t>
  </si>
  <si>
    <t>Item</t>
  </si>
  <si>
    <t>Price</t>
  </si>
  <si>
    <t>No. in Pack</t>
  </si>
  <si>
    <t>Quantity</t>
  </si>
  <si>
    <t>Lifespan (weeks)</t>
  </si>
  <si>
    <t>Weekly Cost</t>
  </si>
  <si>
    <t>FOOD</t>
  </si>
  <si>
    <t>Category</t>
  </si>
  <si>
    <t>Alochol</t>
  </si>
  <si>
    <t>Clothing &amp; Footwear</t>
  </si>
  <si>
    <t>Housing</t>
  </si>
  <si>
    <t>Household Goods</t>
  </si>
  <si>
    <t>Personal Goods and Services</t>
  </si>
  <si>
    <t>Transport</t>
  </si>
  <si>
    <t>Social and Cultural Participation</t>
  </si>
  <si>
    <t>Yoghurt</t>
  </si>
  <si>
    <t>Semi and other skimmed milk</t>
  </si>
  <si>
    <t>Cheese, natural, hard, Cheddar and Cheddar type</t>
  </si>
  <si>
    <t>Eggs</t>
  </si>
  <si>
    <t>Steak (rump)</t>
  </si>
  <si>
    <t>Beef Mince</t>
  </si>
  <si>
    <t>Bacon and ham, uncooked, rashers, pre-packed</t>
  </si>
  <si>
    <t>Bacon and ham cooked including canned</t>
  </si>
  <si>
    <t>Sausages, uncooked, pork</t>
  </si>
  <si>
    <t>Chicken breast meat</t>
  </si>
  <si>
    <t>Chicken thighs</t>
  </si>
  <si>
    <t>Other canned or bottled fish</t>
  </si>
  <si>
    <t>Frozen convenienc e fish products</t>
  </si>
  <si>
    <t>Poly- unsaturate d Reduced fat spreads</t>
  </si>
  <si>
    <t>Sugar</t>
  </si>
  <si>
    <t>Previous year's crop potatoes purchased Jan to Aug</t>
  </si>
  <si>
    <t>All frozen vegetables and frozen vegetables products not specified elsewhere</t>
  </si>
  <si>
    <t>Other fresh green veg (cabbage)</t>
  </si>
  <si>
    <t>Carrots, fresh</t>
  </si>
  <si>
    <t>Onions, shallots, leeks, fresh</t>
  </si>
  <si>
    <t>Mushrooms</t>
  </si>
  <si>
    <t>Tomatoes, fresh</t>
  </si>
  <si>
    <t>Cherry tomatoes</t>
  </si>
  <si>
    <t>Peppers fresh</t>
  </si>
  <si>
    <t>Peas, frozen</t>
  </si>
  <si>
    <t>Baked Beans, canned</t>
  </si>
  <si>
    <t>Tomatoes canned</t>
  </si>
  <si>
    <t>Tomatoes pasta sauce in jar</t>
  </si>
  <si>
    <t>Soup tomato canned</t>
  </si>
  <si>
    <t>Frozen oven chips</t>
  </si>
  <si>
    <t>Hash brown frozen</t>
  </si>
  <si>
    <t>Crisps</t>
  </si>
  <si>
    <t>Leafy  green salad</t>
  </si>
  <si>
    <t>Cucumber</t>
  </si>
  <si>
    <t>Banana</t>
  </si>
  <si>
    <t>Apples, fresh</t>
  </si>
  <si>
    <t>Satsumas</t>
  </si>
  <si>
    <t>Pear</t>
  </si>
  <si>
    <t>Dried fruit sultanas</t>
  </si>
  <si>
    <t>Fresh Fruit juices</t>
  </si>
  <si>
    <t>Jam</t>
  </si>
  <si>
    <t>Tinned fruit</t>
  </si>
  <si>
    <t>Prepacked fruit tub</t>
  </si>
  <si>
    <t>Bread, wholemeal, sliced</t>
  </si>
  <si>
    <t>Sausage roll</t>
  </si>
  <si>
    <t>Cakes and pastries</t>
  </si>
  <si>
    <t>Biscuits sweet</t>
  </si>
  <si>
    <t>Ice cream</t>
  </si>
  <si>
    <t>Porridge</t>
  </si>
  <si>
    <t>Other high fibre breakfast cereals</t>
  </si>
  <si>
    <t>Rice pudding</t>
  </si>
  <si>
    <t>Cereal bars</t>
  </si>
  <si>
    <t>Pasta</t>
  </si>
  <si>
    <t>Rice</t>
  </si>
  <si>
    <t>Pizza bought chilled</t>
  </si>
  <si>
    <t>Chocolate covered bars</t>
  </si>
  <si>
    <t>Oil sunflower</t>
  </si>
  <si>
    <t>Tea</t>
  </si>
  <si>
    <t>Coffee, instant</t>
  </si>
  <si>
    <t>French dressing</t>
  </si>
  <si>
    <t>Curry sauce</t>
  </si>
  <si>
    <t>Gravy granules</t>
  </si>
  <si>
    <t>Christmas Food</t>
  </si>
  <si>
    <t>Eating out/take away</t>
  </si>
  <si>
    <t>Lager</t>
  </si>
  <si>
    <t>Celebration drinks</t>
  </si>
  <si>
    <t>Socks</t>
  </si>
  <si>
    <t>Pants</t>
  </si>
  <si>
    <t>Dressing gown</t>
  </si>
  <si>
    <t>Pyjamas</t>
  </si>
  <si>
    <t>T shirts, short sleeved</t>
  </si>
  <si>
    <t>T shirts, long sleeved</t>
  </si>
  <si>
    <t>Shirts, short sleeved</t>
  </si>
  <si>
    <t>Shirts, long sleeved</t>
  </si>
  <si>
    <t>Trousers</t>
  </si>
  <si>
    <t>Jeans</t>
  </si>
  <si>
    <t>Jogging bottoms</t>
  </si>
  <si>
    <t>Jumpers</t>
  </si>
  <si>
    <t>Sweatshirts</t>
  </si>
  <si>
    <t>Hoodie</t>
  </si>
  <si>
    <t>Shorts</t>
  </si>
  <si>
    <t>Suit</t>
  </si>
  <si>
    <t>Jacket, winter</t>
  </si>
  <si>
    <t>Jacket, summer</t>
  </si>
  <si>
    <t>Coat, waterproof</t>
  </si>
  <si>
    <t>Coat, winter</t>
  </si>
  <si>
    <t>Trainers</t>
  </si>
  <si>
    <t>Shoes, smart</t>
  </si>
  <si>
    <t>Shoes, casual</t>
  </si>
  <si>
    <t>Sandals</t>
  </si>
  <si>
    <t>Slippers</t>
  </si>
  <si>
    <t>Ties</t>
  </si>
  <si>
    <t>Hat</t>
  </si>
  <si>
    <t>Scarf</t>
  </si>
  <si>
    <t>Gloves</t>
  </si>
  <si>
    <t>Belt</t>
  </si>
  <si>
    <t>Swimming trunks</t>
  </si>
  <si>
    <t>Rent</t>
  </si>
  <si>
    <t>Water rates</t>
  </si>
  <si>
    <t>Contents insurance</t>
  </si>
  <si>
    <t>Fuel</t>
  </si>
  <si>
    <t>Decorating and other house maintenance</t>
  </si>
  <si>
    <t>Lampshade for central light</t>
  </si>
  <si>
    <t>Light bulb</t>
  </si>
  <si>
    <t>Curtains</t>
  </si>
  <si>
    <t>Curtain pole</t>
  </si>
  <si>
    <t>Curtain hooks</t>
  </si>
  <si>
    <t>Net curtains</t>
  </si>
  <si>
    <t>Wire for net curtains</t>
  </si>
  <si>
    <t>Sofa (2 seater)</t>
  </si>
  <si>
    <t>Armchair</t>
  </si>
  <si>
    <t>Coffee table</t>
  </si>
  <si>
    <t>Storage unit</t>
  </si>
  <si>
    <t>Lamp</t>
  </si>
  <si>
    <t>Heater</t>
  </si>
  <si>
    <t>Ornaments</t>
  </si>
  <si>
    <t>Cushions</t>
  </si>
  <si>
    <t>Table and chairs</t>
  </si>
  <si>
    <t>Tablemats</t>
  </si>
  <si>
    <t>Coasters</t>
  </si>
  <si>
    <t>Crockery</t>
  </si>
  <si>
    <t>Mugs</t>
  </si>
  <si>
    <t>Cutlery</t>
  </si>
  <si>
    <t>Tumblers</t>
  </si>
  <si>
    <t>Wine glasses</t>
  </si>
  <si>
    <t>Teapot</t>
  </si>
  <si>
    <t>Cruet set</t>
  </si>
  <si>
    <t>Microwave</t>
  </si>
  <si>
    <t>Fridge freezer</t>
  </si>
  <si>
    <t>Cooker</t>
  </si>
  <si>
    <t>Washing machine</t>
  </si>
  <si>
    <t>Toaster</t>
  </si>
  <si>
    <t>Kettle</t>
  </si>
  <si>
    <t>Saucepans</t>
  </si>
  <si>
    <t>Knives</t>
  </si>
  <si>
    <t>Baking trays</t>
  </si>
  <si>
    <t>Baking tins</t>
  </si>
  <si>
    <t>Sieve</t>
  </si>
  <si>
    <t>Casserole</t>
  </si>
  <si>
    <t>Knife sharpener</t>
  </si>
  <si>
    <t>Utensils</t>
  </si>
  <si>
    <t>Whisk</t>
  </si>
  <si>
    <t>Measuring jug</t>
  </si>
  <si>
    <t>Mixing bowl</t>
  </si>
  <si>
    <t>Scales</t>
  </si>
  <si>
    <t>Tin opener</t>
  </si>
  <si>
    <t>Corkscrew</t>
  </si>
  <si>
    <t>Chopping board</t>
  </si>
  <si>
    <t>Oven gloves</t>
  </si>
  <si>
    <t>Tray</t>
  </si>
  <si>
    <t>Bin</t>
  </si>
  <si>
    <t>Washing up bowl</t>
  </si>
  <si>
    <t>Drainer</t>
  </si>
  <si>
    <t>Storage containers</t>
  </si>
  <si>
    <t>Rolling pin</t>
  </si>
  <si>
    <t>Washing powder</t>
  </si>
  <si>
    <t>Airer</t>
  </si>
  <si>
    <t>Iron</t>
  </si>
  <si>
    <t>Ironing board</t>
  </si>
  <si>
    <t>Ironing board cover</t>
  </si>
  <si>
    <t>Mop</t>
  </si>
  <si>
    <t>Mop head</t>
  </si>
  <si>
    <t>Bucket</t>
  </si>
  <si>
    <t>Vacuum cleaner</t>
  </si>
  <si>
    <t>Broom</t>
  </si>
  <si>
    <t>Dustpan &amp; brush</t>
  </si>
  <si>
    <t>Dusters</t>
  </si>
  <si>
    <t>Rubber gloves</t>
  </si>
  <si>
    <t>Scouring/sp onge pads</t>
  </si>
  <si>
    <t>J cloths</t>
  </si>
  <si>
    <t>Tea towels</t>
  </si>
  <si>
    <t>Washing up liquid</t>
  </si>
  <si>
    <t>Kitchen towel</t>
  </si>
  <si>
    <t>Foil</t>
  </si>
  <si>
    <t>Clingfilm</t>
  </si>
  <si>
    <t>Polish</t>
  </si>
  <si>
    <t>Multi- surface cleaner</t>
  </si>
  <si>
    <t>Bleach</t>
  </si>
  <si>
    <t>Oven cleaner</t>
  </si>
  <si>
    <t>Bin bags</t>
  </si>
  <si>
    <t>Batteries for bike lights</t>
  </si>
  <si>
    <t>Medicine cabinet</t>
  </si>
  <si>
    <t>Bath sheets</t>
  </si>
  <si>
    <t>Hand towels</t>
  </si>
  <si>
    <t>Flannels</t>
  </si>
  <si>
    <t>Bath mat (for floor)</t>
  </si>
  <si>
    <t>Toilet roll holder</t>
  </si>
  <si>
    <t>Shower curtain</t>
  </si>
  <si>
    <t>Bathroom cleaner</t>
  </si>
  <si>
    <t>Toilet brush</t>
  </si>
  <si>
    <t>Bed, double</t>
  </si>
  <si>
    <t>Mattress, double</t>
  </si>
  <si>
    <t>Wardrobe</t>
  </si>
  <si>
    <t>Drawers</t>
  </si>
  <si>
    <t>Bedside table</t>
  </si>
  <si>
    <t>Duvet</t>
  </si>
  <si>
    <t>Pillows</t>
  </si>
  <si>
    <t>Mattress protector</t>
  </si>
  <si>
    <t>Sheets, fitted</t>
  </si>
  <si>
    <t>Duvet covers</t>
  </si>
  <si>
    <t>Pillow cases</t>
  </si>
  <si>
    <t>Pillow protectors</t>
  </si>
  <si>
    <t>Coat hangers</t>
  </si>
  <si>
    <t>Hooks</t>
  </si>
  <si>
    <t>Stamps</t>
  </si>
  <si>
    <t>Mobile telephone (bills)</t>
  </si>
  <si>
    <t>Prescriptions</t>
  </si>
  <si>
    <t>Opticians - eye test</t>
  </si>
  <si>
    <t>Opticians - glasses</t>
  </si>
  <si>
    <t>Dentists - check up</t>
  </si>
  <si>
    <t>Dentists - treatment</t>
  </si>
  <si>
    <t>Cold remedy</t>
  </si>
  <si>
    <t>Paracetam ol</t>
  </si>
  <si>
    <t>Ibuprofen</t>
  </si>
  <si>
    <t>First aid kit</t>
  </si>
  <si>
    <t>Contracepti on</t>
  </si>
  <si>
    <t>Hairdressin g</t>
  </si>
  <si>
    <t>Toilet roll</t>
  </si>
  <si>
    <t>Shower gel</t>
  </si>
  <si>
    <t>Shampoo</t>
  </si>
  <si>
    <t>Conditioner</t>
  </si>
  <si>
    <t>Deodorant</t>
  </si>
  <si>
    <t>Toothpaste</t>
  </si>
  <si>
    <t>Toothbrush</t>
  </si>
  <si>
    <t>Mouthwash</t>
  </si>
  <si>
    <t>Liquid soap</t>
  </si>
  <si>
    <t>Moisturiser (man)</t>
  </si>
  <si>
    <t>Body cream</t>
  </si>
  <si>
    <t>Nail brush</t>
  </si>
  <si>
    <t>Sponge/ scrunchy</t>
  </si>
  <si>
    <t>Cotton buds</t>
  </si>
  <si>
    <t>Razor</t>
  </si>
  <si>
    <t>Razor blades</t>
  </si>
  <si>
    <t>Shaving gel</t>
  </si>
  <si>
    <t>Aftershave</t>
  </si>
  <si>
    <t>Umbrella</t>
  </si>
  <si>
    <t>Alarm clock</t>
  </si>
  <si>
    <t>Bus pass</t>
  </si>
  <si>
    <t>Bike</t>
  </si>
  <si>
    <t>Helmet</t>
  </si>
  <si>
    <t>Lights</t>
  </si>
  <si>
    <t>Lock</t>
  </si>
  <si>
    <t>Bike repair kit</t>
  </si>
  <si>
    <t>Bike maintenan ce</t>
  </si>
  <si>
    <t>Taxi fares</t>
  </si>
  <si>
    <t>Other travel</t>
  </si>
  <si>
    <t>TV</t>
  </si>
  <si>
    <t>DVD player</t>
  </si>
  <si>
    <t>Radio/CD player</t>
  </si>
  <si>
    <t>Laptop</t>
  </si>
  <si>
    <t>Printing</t>
  </si>
  <si>
    <t>Envelope s</t>
  </si>
  <si>
    <t>Christma s tree</t>
  </si>
  <si>
    <t>Gifts for others</t>
  </si>
  <si>
    <t>Internet</t>
  </si>
  <si>
    <t>Activities</t>
  </si>
  <si>
    <t>TV licence</t>
  </si>
  <si>
    <t>Holiday</t>
  </si>
  <si>
    <t>Holiday- spending money</t>
  </si>
  <si>
    <t>Passport</t>
  </si>
  <si>
    <t>Cheese soft cottage</t>
  </si>
  <si>
    <t>Beef mince</t>
  </si>
  <si>
    <t>Bacon and ham, uncooked, rashers, pre- packed</t>
  </si>
  <si>
    <t>Lamb chop</t>
  </si>
  <si>
    <t>Frozen convenience fish products</t>
  </si>
  <si>
    <t>Prawns</t>
  </si>
  <si>
    <t>Fishcakes</t>
  </si>
  <si>
    <t>Poly-unsaturated Reduced fat spreads</t>
  </si>
  <si>
    <t>Butter</t>
  </si>
  <si>
    <t>Other fresh green veg ( cabbage)</t>
  </si>
  <si>
    <t>Leafy green salad</t>
  </si>
  <si>
    <t>Pepper fresh</t>
  </si>
  <si>
    <t>Bean shoots</t>
  </si>
  <si>
    <t>Beetroot</t>
  </si>
  <si>
    <t>Raspberries</t>
  </si>
  <si>
    <t>Tinned pineapple</t>
  </si>
  <si>
    <t>Brown roll</t>
  </si>
  <si>
    <t>Croissants</t>
  </si>
  <si>
    <t>Biscuits</t>
  </si>
  <si>
    <t>Chocolate covered biscuits</t>
  </si>
  <si>
    <t>Custard</t>
  </si>
  <si>
    <t>Pizza bought frozen</t>
  </si>
  <si>
    <t>Salad dressings</t>
  </si>
  <si>
    <t>Coleslaw</t>
  </si>
  <si>
    <t>Stir fry sauce</t>
  </si>
  <si>
    <t>Mixed herbs</t>
  </si>
  <si>
    <t>Mixed nuts</t>
  </si>
  <si>
    <t>Take away</t>
  </si>
  <si>
    <t>Alcohol</t>
  </si>
  <si>
    <t>Wine</t>
  </si>
  <si>
    <t>Clothing and footwear</t>
  </si>
  <si>
    <t>Bras</t>
  </si>
  <si>
    <t>Tights, opaque</t>
  </si>
  <si>
    <t>Tights, sheer</t>
  </si>
  <si>
    <t>Dressing gown, winter</t>
  </si>
  <si>
    <t>Dressing gown, summer</t>
  </si>
  <si>
    <t>Tops</t>
  </si>
  <si>
    <t>Blouse</t>
  </si>
  <si>
    <t>Jumper</t>
  </si>
  <si>
    <t>Dress, day</t>
  </si>
  <si>
    <t>Dress, occasion</t>
  </si>
  <si>
    <t>Skirt</t>
  </si>
  <si>
    <t>Cardigan</t>
  </si>
  <si>
    <t>Shoes, work</t>
  </si>
  <si>
    <t>Shoes, going out</t>
  </si>
  <si>
    <t>Boots, short</t>
  </si>
  <si>
    <t>Boots, long</t>
  </si>
  <si>
    <t>Sandals, heeled</t>
  </si>
  <si>
    <t>Sandals, flat</t>
  </si>
  <si>
    <t>Swimming costume</t>
  </si>
  <si>
    <t>Housing Costs</t>
  </si>
  <si>
    <t>Household goods and services</t>
  </si>
  <si>
    <t>Personal goods and services, including health</t>
  </si>
  <si>
    <t>Prescription</t>
  </si>
  <si>
    <t>Hair straightener s</t>
  </si>
  <si>
    <t>Hairdryer</t>
  </si>
  <si>
    <t>Bubble bath</t>
  </si>
  <si>
    <t>Moisturiser</t>
  </si>
  <si>
    <t>Make up remover</t>
  </si>
  <si>
    <t>Tweezers</t>
  </si>
  <si>
    <t>Nail clippers</t>
  </si>
  <si>
    <t>Hair brush</t>
  </si>
  <si>
    <t>Cotton wool balls</t>
  </si>
  <si>
    <t>Sanitary protection</t>
  </si>
  <si>
    <t>Razors, disposable</t>
  </si>
  <si>
    <t>Shaving gel, woman</t>
  </si>
  <si>
    <t>Shower cap</t>
  </si>
  <si>
    <t>Perfume</t>
  </si>
  <si>
    <t>Cosmetics</t>
  </si>
  <si>
    <t>Bike maintenance</t>
  </si>
  <si>
    <t>Social and cultural participation</t>
  </si>
  <si>
    <t>Christmas tree</t>
  </si>
  <si>
    <t>Egg</t>
  </si>
  <si>
    <t>Beef Mince lean)</t>
  </si>
  <si>
    <t>Chicken breasts</t>
  </si>
  <si>
    <t>Chicken slices</t>
  </si>
  <si>
    <t>Chicken pieces</t>
  </si>
  <si>
    <t>Shepherds pie</t>
  </si>
  <si>
    <t>Reduced fat spreads</t>
  </si>
  <si>
    <t>Frozen Oven Chips</t>
  </si>
  <si>
    <t>Frozen Hash Browns</t>
  </si>
  <si>
    <t>Broccoli, frozen</t>
  </si>
  <si>
    <t>Garlic</t>
  </si>
  <si>
    <t>Cherry tomaotes</t>
  </si>
  <si>
    <t>Green salad</t>
  </si>
  <si>
    <t>Cucmber</t>
  </si>
  <si>
    <t>Frozen peas</t>
  </si>
  <si>
    <t>Bananas, fresh</t>
  </si>
  <si>
    <t>Dried fruit (sultanas)</t>
  </si>
  <si>
    <t>Tinned fruit salad</t>
  </si>
  <si>
    <t>Fruit juices fresh Orange</t>
  </si>
  <si>
    <t>Rolls brown</t>
  </si>
  <si>
    <t>Wraps</t>
  </si>
  <si>
    <t>Muesli</t>
  </si>
  <si>
    <t>Rice pudding tinned</t>
  </si>
  <si>
    <t>Cereal Bars</t>
  </si>
  <si>
    <t>Tinned soup</t>
  </si>
  <si>
    <t>Jar of Curry sauce</t>
  </si>
  <si>
    <t>Mayonnaise</t>
  </si>
  <si>
    <t>Pickle</t>
  </si>
  <si>
    <t>Ice-cream</t>
  </si>
  <si>
    <t>non chocolate covered biscuits sweet</t>
  </si>
  <si>
    <t>Chocolate coated filled bars</t>
  </si>
  <si>
    <t>Diet Coke</t>
  </si>
  <si>
    <t>Christmas food</t>
  </si>
  <si>
    <t>Red wine</t>
  </si>
  <si>
    <t>Electricity, gas and other fuels</t>
  </si>
  <si>
    <t>House maintenance</t>
  </si>
  <si>
    <t>Sofabed (2 seater)</t>
  </si>
  <si>
    <t>Scissors</t>
  </si>
  <si>
    <t>Colander</t>
  </si>
  <si>
    <t>Cutlery tidy</t>
  </si>
  <si>
    <t>Clothes pegs</t>
  </si>
  <si>
    <t>Anti- bacterial spray</t>
  </si>
  <si>
    <t>Shoe cleaning kit</t>
  </si>
  <si>
    <t>Shoe polish</t>
  </si>
  <si>
    <t>Clock</t>
  </si>
  <si>
    <t>Batteries (for clock)</t>
  </si>
  <si>
    <t>Bath towels</t>
  </si>
  <si>
    <t>Linen basket</t>
  </si>
  <si>
    <t>Cream cleaner</t>
  </si>
  <si>
    <t>Cloths</t>
  </si>
  <si>
    <t>Aspirin</t>
  </si>
  <si>
    <t>Anti- histamine</t>
  </si>
  <si>
    <t>Antiseptic cream</t>
  </si>
  <si>
    <t>Plasters</t>
  </si>
  <si>
    <t>Hairdressin g, men</t>
  </si>
  <si>
    <t>Hairdressin g, women</t>
  </si>
  <si>
    <t>Hair straightene rs</t>
  </si>
  <si>
    <t>Deodorant (man)</t>
  </si>
  <si>
    <t>Deodorant (woman)</t>
  </si>
  <si>
    <t>Dental floss</t>
  </si>
  <si>
    <t>Moisturiser (woman)</t>
  </si>
  <si>
    <t>Exfoliator (woman)</t>
  </si>
  <si>
    <t>Cleanser (woman)</t>
  </si>
  <si>
    <t>Sponge</t>
  </si>
  <si>
    <t>Razor (man)</t>
  </si>
  <si>
    <t>Razors, disposable woman</t>
  </si>
  <si>
    <t>Perfume (woman)</t>
  </si>
  <si>
    <t>Aftershave (man)</t>
  </si>
  <si>
    <t>Umbrella (man)</t>
  </si>
  <si>
    <t>Bike (woman)</t>
  </si>
  <si>
    <t>Bike (man)</t>
  </si>
  <si>
    <t>Yoghurt full fat fruit</t>
  </si>
  <si>
    <t>Low fat fruit</t>
  </si>
  <si>
    <t>Whole milk</t>
  </si>
  <si>
    <t>Dairy Lee cheese spread</t>
  </si>
  <si>
    <t>New potatoes</t>
  </si>
  <si>
    <t>Other fresh green veg ( broccoli)</t>
  </si>
  <si>
    <t>Tomatoes fresh cherry</t>
  </si>
  <si>
    <t>Tomato puree</t>
  </si>
  <si>
    <t>Butternut squash</t>
  </si>
  <si>
    <t>Frozen hash browns</t>
  </si>
  <si>
    <t>Celery</t>
  </si>
  <si>
    <t>Grapes</t>
  </si>
  <si>
    <t>Frozen rasberries</t>
  </si>
  <si>
    <t>Raisins</t>
  </si>
  <si>
    <t>Fruit pot toddler jar</t>
  </si>
  <si>
    <t>Fruit pot mother</t>
  </si>
  <si>
    <t>Fresh Fruit juices orange</t>
  </si>
  <si>
    <t>Honey</t>
  </si>
  <si>
    <t>Bread 50/50</t>
  </si>
  <si>
    <t>Bread brown</t>
  </si>
  <si>
    <t>Mini bread sticks</t>
  </si>
  <si>
    <t>Oat cakes</t>
  </si>
  <si>
    <t>Stuffing to rehydrate</t>
  </si>
  <si>
    <t>Jelly pot</t>
  </si>
  <si>
    <t>Rice cakes</t>
  </si>
  <si>
    <t>Packet cheese sauce (dry powder)</t>
  </si>
  <si>
    <t>Stock cube</t>
  </si>
  <si>
    <t>Oil</t>
  </si>
  <si>
    <t>Soft drinks, concentrated sugar free</t>
  </si>
  <si>
    <t>Fruit pouch Cow and Gate</t>
  </si>
  <si>
    <t>Eating out</t>
  </si>
  <si>
    <t>Clothing</t>
  </si>
  <si>
    <t>Sports bra</t>
  </si>
  <si>
    <t>Vest tops</t>
  </si>
  <si>
    <t>Leggings</t>
  </si>
  <si>
    <t>Skirts, summer</t>
  </si>
  <si>
    <t>Skirts, winter</t>
  </si>
  <si>
    <t>Tops, smart</t>
  </si>
  <si>
    <t>Dress - formal</t>
  </si>
  <si>
    <t>Dress - summer</t>
  </si>
  <si>
    <t>Fleece</t>
  </si>
  <si>
    <t>Nightdress</t>
  </si>
  <si>
    <t>Flipflops</t>
  </si>
  <si>
    <t>Boots, flat</t>
  </si>
  <si>
    <t>Boots, heeled</t>
  </si>
  <si>
    <t>Walking boots</t>
  </si>
  <si>
    <t>Shoes, court</t>
  </si>
  <si>
    <t>Vests</t>
  </si>
  <si>
    <t>T-shirts, long sleeved</t>
  </si>
  <si>
    <t>T-shirts, short sleeved</t>
  </si>
  <si>
    <t>Smart outfit</t>
  </si>
  <si>
    <t>Raincoat</t>
  </si>
  <si>
    <t>Shoes</t>
  </si>
  <si>
    <t>Insurance</t>
  </si>
  <si>
    <t>Shoe rack</t>
  </si>
  <si>
    <t>Doormat</t>
  </si>
  <si>
    <t>Sofa - 2 seater</t>
  </si>
  <si>
    <t>Sofa - 3 seater</t>
  </si>
  <si>
    <t>Throw</t>
  </si>
  <si>
    <t>Cushion</t>
  </si>
  <si>
    <t>Pictures/photo frames</t>
  </si>
  <si>
    <t>Dining table</t>
  </si>
  <si>
    <t>Dining chairs</t>
  </si>
  <si>
    <t>Table mats</t>
  </si>
  <si>
    <t>Blind</t>
  </si>
  <si>
    <t>Crockery set</t>
  </si>
  <si>
    <t>Cutlery set</t>
  </si>
  <si>
    <t>Teaspoons</t>
  </si>
  <si>
    <t>Serving spoons</t>
  </si>
  <si>
    <t>Glasses - tumblers(tall)</t>
  </si>
  <si>
    <t>Glasses - wine glasses</t>
  </si>
  <si>
    <t>Fruit bowl</t>
  </si>
  <si>
    <t>Serving bowls</t>
  </si>
  <si>
    <t>Gravy boat</t>
  </si>
  <si>
    <t>Serving platter</t>
  </si>
  <si>
    <t>Cruet</t>
  </si>
  <si>
    <t>Hand held blender</t>
  </si>
  <si>
    <t>Frying pan</t>
  </si>
  <si>
    <t>Knives (set)</t>
  </si>
  <si>
    <t>Roasting pans</t>
  </si>
  <si>
    <t>Cake tin</t>
  </si>
  <si>
    <t>Sponge tins</t>
  </si>
  <si>
    <t>Mixing bowls</t>
  </si>
  <si>
    <t>Casserole dish</t>
  </si>
  <si>
    <t>Utensil set</t>
  </si>
  <si>
    <t>Peeler</t>
  </si>
  <si>
    <t>Cheese grater</t>
  </si>
  <si>
    <t>Bottle opener/corkscre w</t>
  </si>
  <si>
    <t>Plastic storage tubs</t>
  </si>
  <si>
    <t>Chopping boards</t>
  </si>
  <si>
    <t>Over-radiator airers</t>
  </si>
  <si>
    <t>Fabric conditioner</t>
  </si>
  <si>
    <t>Washing line</t>
  </si>
  <si>
    <t>Pegs</t>
  </si>
  <si>
    <t>Pegs - circular frame with pegs</t>
  </si>
  <si>
    <t>Laundry basket</t>
  </si>
  <si>
    <t>Dustpan and brush</t>
  </si>
  <si>
    <t>Scourers</t>
  </si>
  <si>
    <t>Dishcloths</t>
  </si>
  <si>
    <t>Kitchen roll</t>
  </si>
  <si>
    <t>Surface cleaner</t>
  </si>
  <si>
    <t>Furniture polish</t>
  </si>
  <si>
    <t>Tin foil</t>
  </si>
  <si>
    <t>Fire blanket</t>
  </si>
  <si>
    <t>Fire extinguisher</t>
  </si>
  <si>
    <t>Plastic beaker</t>
  </si>
  <si>
    <t>Bathsheets - mother</t>
  </si>
  <si>
    <t>Bath towels - mother</t>
  </si>
  <si>
    <t>Hand towels - mother</t>
  </si>
  <si>
    <t>Flannels - mother</t>
  </si>
  <si>
    <t>Toothbrush holder</t>
  </si>
  <si>
    <t>Non-slip mat</t>
  </si>
  <si>
    <t>Linen hamper</t>
  </si>
  <si>
    <t>Mattress</t>
  </si>
  <si>
    <t>Bedside table/cabinet</t>
  </si>
  <si>
    <t>Chest of drawers</t>
  </si>
  <si>
    <t>Mirror</t>
  </si>
  <si>
    <t>Duvet cover (double)</t>
  </si>
  <si>
    <t>Duvet, 1 winter, 1 summer</t>
  </si>
  <si>
    <t>Sheets (fitted, double)</t>
  </si>
  <si>
    <t>Postage &amp; delivery costs</t>
  </si>
  <si>
    <t>Landline telephone</t>
  </si>
  <si>
    <t>Mobile telephone (handset) for parent</t>
  </si>
  <si>
    <t>Mobile telephone (bills) for parent</t>
  </si>
  <si>
    <t>Telephone line rental</t>
  </si>
  <si>
    <t>Telephone call charges</t>
  </si>
  <si>
    <t>Babysitting</t>
  </si>
  <si>
    <t>HOUSEHOLD</t>
  </si>
  <si>
    <t>Stair gates</t>
  </si>
  <si>
    <t>Safety kit</t>
  </si>
  <si>
    <t>Playmat</t>
  </si>
  <si>
    <t>Plates, plastic</t>
  </si>
  <si>
    <t>Cups, plastic</t>
  </si>
  <si>
    <t>Bowls, plastic</t>
  </si>
  <si>
    <t>Cutlery, plastic</t>
  </si>
  <si>
    <t>Step</t>
  </si>
  <si>
    <t>Baby monitor</t>
  </si>
  <si>
    <t>Furniture brackets</t>
  </si>
  <si>
    <t>Laminate</t>
  </si>
  <si>
    <t>Tiles</t>
  </si>
  <si>
    <t>Carpet</t>
  </si>
  <si>
    <t>Personal goods and services</t>
  </si>
  <si>
    <t>Opticians - glasses/lenses</t>
  </si>
  <si>
    <t>Vaseline</t>
  </si>
  <si>
    <t>Bonjela</t>
  </si>
  <si>
    <t>Paracetamol</t>
  </si>
  <si>
    <t>Hairdressing, mother</t>
  </si>
  <si>
    <t>Hair colour</t>
  </si>
  <si>
    <t>Hairdryer, mother</t>
  </si>
  <si>
    <t>Hair straighteners, mother</t>
  </si>
  <si>
    <t>Hair styling product, mother</t>
  </si>
  <si>
    <t>Toilet roll, mother</t>
  </si>
  <si>
    <t>Shower gel, mother</t>
  </si>
  <si>
    <t>Shampoo, mother</t>
  </si>
  <si>
    <t>Conditioner, mother</t>
  </si>
  <si>
    <t>Deodorant, mother</t>
  </si>
  <si>
    <t>Razor, mother</t>
  </si>
  <si>
    <t>Shaving gel, mother</t>
  </si>
  <si>
    <t>Toothpaste, mother</t>
  </si>
  <si>
    <t>Toothbrush, mother</t>
  </si>
  <si>
    <t>Sanitary protection, mother</t>
  </si>
  <si>
    <t>Cotton wool, mother</t>
  </si>
  <si>
    <t>Perfume, mother</t>
  </si>
  <si>
    <t>Hand wash</t>
  </si>
  <si>
    <t>Cosmetics, mother</t>
  </si>
  <si>
    <t>Jewellery</t>
  </si>
  <si>
    <t>Handbag</t>
  </si>
  <si>
    <t>Purse</t>
  </si>
  <si>
    <t>Changing mat</t>
  </si>
  <si>
    <t>Changing bag</t>
  </si>
  <si>
    <t>Thermometer</t>
  </si>
  <si>
    <t>Hand sanitiser, travel size</t>
  </si>
  <si>
    <t>Hand sanitiser, large size</t>
  </si>
  <si>
    <t>Potty</t>
  </si>
  <si>
    <t>Holdall</t>
  </si>
  <si>
    <t>Roof box</t>
  </si>
  <si>
    <t>Bicycle</t>
  </si>
  <si>
    <t>Cycle repair kit</t>
  </si>
  <si>
    <t>Cyling helmet</t>
  </si>
  <si>
    <t>Pump</t>
  </si>
  <si>
    <t>Ford Focus</t>
  </si>
  <si>
    <t>Roof bars</t>
  </si>
  <si>
    <t>Software</t>
  </si>
  <si>
    <t>Television</t>
  </si>
  <si>
    <t>Envelopes</t>
  </si>
  <si>
    <t>Paper</t>
  </si>
  <si>
    <t>Pens</t>
  </si>
  <si>
    <t>Presents - birthdays</t>
  </si>
  <si>
    <t>Presents - Christmas</t>
  </si>
  <si>
    <t>Social activities</t>
  </si>
  <si>
    <t>Day trips</t>
  </si>
  <si>
    <t>Broadband</t>
  </si>
  <si>
    <t>Holidays - spending money</t>
  </si>
  <si>
    <t>Photo printing</t>
  </si>
  <si>
    <t>UK Holidays</t>
  </si>
  <si>
    <t>Yoghurt low fat fruit</t>
  </si>
  <si>
    <t>Pork chop</t>
  </si>
  <si>
    <t>Chorizo suasage</t>
  </si>
  <si>
    <t>Corned Beef</t>
  </si>
  <si>
    <t>Frozen oven ready chips</t>
  </si>
  <si>
    <t>Crisps low fat</t>
  </si>
  <si>
    <t>Apples, fresh cooking</t>
  </si>
  <si>
    <t>Kiwi fruit fresh</t>
  </si>
  <si>
    <t>Pears</t>
  </si>
  <si>
    <t>Fruit pouch</t>
  </si>
  <si>
    <t>Fruit pot</t>
  </si>
  <si>
    <t>Bagette</t>
  </si>
  <si>
    <t>Rice cake</t>
  </si>
  <si>
    <t>Pasta snack pack</t>
  </si>
  <si>
    <t>Oatcakes</t>
  </si>
  <si>
    <t>Yorkshire pudding</t>
  </si>
  <si>
    <t>Tinned tomato soup</t>
  </si>
  <si>
    <t>Chocolate covered biscuit</t>
  </si>
  <si>
    <t>Chocolate bar</t>
  </si>
  <si>
    <t>stock cube</t>
  </si>
  <si>
    <t>Salt</t>
  </si>
  <si>
    <t>Beer</t>
  </si>
  <si>
    <t>Wine, White</t>
  </si>
  <si>
    <t>Wine, red</t>
  </si>
  <si>
    <t>Thermal socks</t>
  </si>
  <si>
    <t>Thermal longjohns</t>
  </si>
  <si>
    <t>Thermal tops</t>
  </si>
  <si>
    <t>Polo shirts</t>
  </si>
  <si>
    <t>Hoodies</t>
  </si>
  <si>
    <t>Filp flops</t>
  </si>
  <si>
    <t>Bottle opener/corkscrew</t>
  </si>
  <si>
    <t>Bath towels - father</t>
  </si>
  <si>
    <t>Hand towels - father</t>
  </si>
  <si>
    <t>Flannels - father</t>
  </si>
  <si>
    <t>Lamps</t>
  </si>
  <si>
    <t>Hairdressing, father</t>
  </si>
  <si>
    <t>Hair styling product</t>
  </si>
  <si>
    <t>Contraception, father</t>
  </si>
  <si>
    <t>Toothpaste, father</t>
  </si>
  <si>
    <t>Toothbrush, father</t>
  </si>
  <si>
    <t>Shower gel, father</t>
  </si>
  <si>
    <t>Shampoo, father</t>
  </si>
  <si>
    <t>Conditioner, father</t>
  </si>
  <si>
    <t>Deodorant, father</t>
  </si>
  <si>
    <t>Moisturiser, father</t>
  </si>
  <si>
    <t>Shaving foam, father</t>
  </si>
  <si>
    <t>Razors, father</t>
  </si>
  <si>
    <t>Aftershave, father</t>
  </si>
  <si>
    <t>Hair gel, father</t>
  </si>
  <si>
    <t>Toilet roll, father</t>
  </si>
  <si>
    <t>Belt, father</t>
  </si>
  <si>
    <t>Bus fares</t>
  </si>
  <si>
    <t>Car</t>
  </si>
  <si>
    <t>Accommodation</t>
  </si>
  <si>
    <t>Chicken broiler</t>
  </si>
  <si>
    <t>Other fresh green veg (broccoli)</t>
  </si>
  <si>
    <t>Plums</t>
  </si>
  <si>
    <t>Baguette</t>
  </si>
  <si>
    <t>Wrap</t>
  </si>
  <si>
    <t>Pizza</t>
  </si>
  <si>
    <t>Yorkshire pudding (frozen)</t>
  </si>
  <si>
    <t>Packet of mixed nuts</t>
  </si>
  <si>
    <t>Packet of dried cheese sauce mix</t>
  </si>
  <si>
    <t>Marmite</t>
  </si>
  <si>
    <t>peanut butter</t>
  </si>
  <si>
    <t>Tin tomato soup</t>
  </si>
  <si>
    <t>Jar of pasta sauce</t>
  </si>
  <si>
    <t>Cartons of fruit squash</t>
  </si>
  <si>
    <t>Smoothie</t>
  </si>
  <si>
    <t>Cocoa powder for hot chocolate</t>
  </si>
  <si>
    <t>Alchohol</t>
  </si>
  <si>
    <t>Lampshade for central  light</t>
  </si>
  <si>
    <t>Chain/bolt</t>
  </si>
  <si>
    <t>Table cloth</t>
  </si>
  <si>
    <t>Hand sanitiser, large  size</t>
  </si>
  <si>
    <t>Decongestant - rub</t>
  </si>
  <si>
    <t>Nit comb</t>
  </si>
  <si>
    <t>Chorizo sausage</t>
  </si>
  <si>
    <t>Other fresh green veg   broccoli</t>
  </si>
  <si>
    <t>Other fresh green veg  cabbage</t>
  </si>
  <si>
    <t>frozen sweetcorn</t>
  </si>
  <si>
    <t>cherry tomatoes</t>
  </si>
  <si>
    <t>Dried fruit apricots</t>
  </si>
  <si>
    <t>Fresh fruit cocktail</t>
  </si>
  <si>
    <t>Meusli</t>
  </si>
  <si>
    <t>Haribo sweets</t>
  </si>
  <si>
    <t>marmite</t>
  </si>
  <si>
    <t>oil</t>
  </si>
  <si>
    <t>Diet cola</t>
  </si>
  <si>
    <t>House Costs</t>
  </si>
  <si>
    <t>Tumble dryer</t>
  </si>
  <si>
    <t>Roof bars (ZAFIRA)</t>
  </si>
  <si>
    <t>Printer</t>
  </si>
  <si>
    <t>Highchair</t>
  </si>
  <si>
    <t>Beaker (toddler)</t>
  </si>
  <si>
    <t>Cot bed (toddler)</t>
  </si>
  <si>
    <t>Mattress, cot bed (toddler)</t>
  </si>
  <si>
    <t>Childcare</t>
  </si>
  <si>
    <t>Teething gel</t>
  </si>
  <si>
    <t>Teeting rings</t>
  </si>
  <si>
    <t>Dummies</t>
  </si>
  <si>
    <t>Swim nappies</t>
  </si>
  <si>
    <t>Nappies</t>
  </si>
  <si>
    <t>Bottles</t>
  </si>
  <si>
    <t>Teats</t>
  </si>
  <si>
    <t>Bib</t>
  </si>
  <si>
    <t>Pushchair</t>
  </si>
  <si>
    <t>Rain cover</t>
  </si>
  <si>
    <t>Car seat</t>
  </si>
  <si>
    <t>Toys</t>
  </si>
  <si>
    <t>Bed-single (preschool)</t>
  </si>
  <si>
    <t>Mattress-single (preschool)</t>
  </si>
  <si>
    <t>Drawers (preschool)</t>
  </si>
  <si>
    <t>Bookcase</t>
  </si>
  <si>
    <t>Dresses, winter</t>
  </si>
  <si>
    <t>Pyjamas, winter</t>
  </si>
  <si>
    <t>Shorts - casual</t>
  </si>
  <si>
    <t>T-shirts - short sleeved</t>
  </si>
  <si>
    <t>T-shirts - long sleeved</t>
  </si>
  <si>
    <t>T-shirt</t>
  </si>
  <si>
    <t>Socks (for school)</t>
  </si>
  <si>
    <t>Pyjamas, summer</t>
  </si>
  <si>
    <t>School shoes</t>
  </si>
  <si>
    <t>Plimsoles</t>
  </si>
  <si>
    <t>Bed-single (primary)</t>
  </si>
  <si>
    <t>Mattress-single (primary)</t>
  </si>
  <si>
    <t>Storage box (primary)</t>
  </si>
  <si>
    <t>Pillows (primary)</t>
  </si>
  <si>
    <t>Duvet-single (primary)</t>
  </si>
  <si>
    <t>Duvet cover-single (primary)</t>
  </si>
  <si>
    <t>Sheets-fitted (primary)</t>
  </si>
  <si>
    <t>Pillowcases (primary)</t>
  </si>
  <si>
    <t>Pillow protectors (primary)</t>
  </si>
  <si>
    <t>Mattress protectors- single  (primary)</t>
  </si>
  <si>
    <t>Chest of drawers (primary)</t>
  </si>
  <si>
    <t>Wardrobe (primary)</t>
  </si>
  <si>
    <t>Hangers (primary)</t>
  </si>
  <si>
    <t>Bookcase (primary)</t>
  </si>
  <si>
    <t>Desk (primary)</t>
  </si>
  <si>
    <t>Chair (primary)</t>
  </si>
  <si>
    <t>High visibility vest</t>
  </si>
  <si>
    <t>Knee &amp; elbow pads</t>
  </si>
  <si>
    <t>Swimming hat</t>
  </si>
  <si>
    <t>Christmas presents - for child</t>
  </si>
  <si>
    <t>Christmas presents - for others</t>
  </si>
  <si>
    <t>Birthday presents for child</t>
  </si>
  <si>
    <t>Birthday celebration</t>
  </si>
  <si>
    <t>Birthday presents - other children</t>
  </si>
  <si>
    <t>Pocket money</t>
  </si>
  <si>
    <t>Holiday - spending money</t>
  </si>
  <si>
    <t>Lunch box</t>
  </si>
  <si>
    <t>Sunglasses</t>
  </si>
  <si>
    <t>Backpack</t>
  </si>
  <si>
    <t>Booster seat</t>
  </si>
  <si>
    <t>Headlice shampoo</t>
  </si>
  <si>
    <t>Toy storage (primary)</t>
  </si>
  <si>
    <t>Socks, casual</t>
  </si>
  <si>
    <t>Tops (long sleeved)</t>
  </si>
  <si>
    <t>Dresses, summer</t>
  </si>
  <si>
    <t>Jacket, lightweight</t>
  </si>
  <si>
    <t>Shirts, school</t>
  </si>
  <si>
    <t>Blazer</t>
  </si>
  <si>
    <t>Shorts, school PE</t>
  </si>
  <si>
    <t>Polo shirt, PE</t>
  </si>
  <si>
    <t>Rugby shirt, PE</t>
  </si>
  <si>
    <t>Sports socks, PE</t>
  </si>
  <si>
    <t>Tie</t>
  </si>
  <si>
    <t>Shoes, school</t>
  </si>
  <si>
    <t>Football boots</t>
  </si>
  <si>
    <t>Books</t>
  </si>
  <si>
    <t>Calculator</t>
  </si>
  <si>
    <t>Pencil case</t>
  </si>
  <si>
    <t>Stationery</t>
  </si>
  <si>
    <t>Birthday presents for child (secondary)</t>
  </si>
  <si>
    <t>Christmas presents for child (secondary)</t>
  </si>
  <si>
    <t>Activities- school (secondary)</t>
  </si>
  <si>
    <t>Activities-out of school (secondary)</t>
  </si>
  <si>
    <t>Activities - non-term time</t>
  </si>
  <si>
    <t>Household Type</t>
  </si>
  <si>
    <t>Single Male</t>
  </si>
  <si>
    <t>Single Female</t>
  </si>
  <si>
    <t>Couple</t>
  </si>
  <si>
    <t>Single + 1 child</t>
  </si>
  <si>
    <t>Couple + 1 child</t>
  </si>
  <si>
    <t>Couple + 2 children</t>
  </si>
  <si>
    <t>Hourly Rate</t>
  </si>
  <si>
    <t>First Stage - Weight Single Household</t>
  </si>
  <si>
    <t>Population Weight</t>
  </si>
  <si>
    <t>Single Person Hourly Rate</t>
  </si>
  <si>
    <t>Second Stage - Household Composition Weight</t>
  </si>
  <si>
    <t>Single Household</t>
  </si>
  <si>
    <t>Single parent with one child</t>
  </si>
  <si>
    <t>Couple parent with one child</t>
  </si>
  <si>
    <t>Couple parent with two children</t>
  </si>
  <si>
    <t>Couple parent with three children</t>
  </si>
  <si>
    <t>Living Wage</t>
  </si>
  <si>
    <t>LA Rates</t>
  </si>
  <si>
    <t>Holiday - Off Island Travel</t>
  </si>
  <si>
    <t>UK Holidays - Travel</t>
  </si>
  <si>
    <t>Holidays - Travel to UK</t>
  </si>
  <si>
    <t>Holiday - UK Travel</t>
  </si>
  <si>
    <t>Couple + 3 children</t>
  </si>
  <si>
    <t>Inc above</t>
  </si>
  <si>
    <t>Sun screen</t>
  </si>
  <si>
    <t>Hairdressing</t>
  </si>
  <si>
    <t>Inc Above</t>
  </si>
  <si>
    <t>1 free annually</t>
  </si>
  <si>
    <t>1 Free annually</t>
  </si>
  <si>
    <t>Weighted Contribution</t>
  </si>
  <si>
    <t>Actitivties</t>
  </si>
  <si>
    <t>Food</t>
  </si>
  <si>
    <t>Single Parent with one child</t>
  </si>
  <si>
    <t>Couple with one child</t>
  </si>
  <si>
    <t>Couple with two children</t>
  </si>
  <si>
    <t>Couple with three children</t>
  </si>
  <si>
    <t>Household Goods and Services</t>
  </si>
  <si>
    <t>Minimum Wage</t>
  </si>
  <si>
    <t>Rate</t>
  </si>
  <si>
    <t>Hours</t>
  </si>
  <si>
    <t>Wage</t>
  </si>
  <si>
    <t>Employer NI</t>
  </si>
  <si>
    <t>Weekly Increase</t>
  </si>
  <si>
    <t>Annual Increase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</si>
</sst>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43" formatCode="_-* #,##0.00_-;\-* #,##0.00_-;_-* &quot;-&quot;??_-;_-@_-"/>
    <numFmt numFmtId="164" formatCode="###0.00;###0.00"/>
    <numFmt numFmtId="165" formatCode="###0;###0"/>
    <numFmt numFmtId="166" formatCode="_-* #,##0_-;\-* #,##0_-;_-* &quot;-&quot;??_-;_-@_-"/>
  </numFmts>
  <fonts count="8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rgb="FF000000"/>
      <name val="Times New Roman"/>
      <family val="1"/>
    </font>
    <font>
      <sz val="11"/>
      <name val="Tahoma"/>
      <family val="2"/>
    </font>
    <font>
      <sz val="11"/>
      <color theme="1"/>
      <name val="Tahoma"/>
      <family val="2"/>
    </font>
    <font>
      <sz val="11"/>
      <color rgb="FF000000"/>
      <name val="Tahoma"/>
      <family val="2"/>
    </font>
    <font>
      <sz val="10"/>
      <color rgb="FF000000"/>
      <name val="Times New Roman"/>
      <charset val="204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6" fillId="0" borderId="0"/>
    <xf numFmtId="0" fontId="7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4" borderId="0" xfId="0" applyFill="1"/>
    <xf numFmtId="0" fontId="0" fillId="2" borderId="0" xfId="0" applyFill="1"/>
    <xf numFmtId="0" fontId="0" fillId="3" borderId="0" xfId="0" applyFill="1"/>
    <xf numFmtId="0" fontId="0" fillId="0" borderId="0" xfId="0" applyFont="1" applyBorder="1" applyAlignment="1">
      <alignment vertical="center"/>
    </xf>
    <xf numFmtId="0" fontId="0" fillId="0" borderId="0" xfId="0"/>
    <xf numFmtId="0" fontId="1" fillId="0" borderId="0" xfId="0" applyFont="1"/>
    <xf numFmtId="0" fontId="0" fillId="5" borderId="0" xfId="0" applyFill="1"/>
    <xf numFmtId="43" fontId="0" fillId="0" borderId="0" xfId="2" applyFont="1"/>
    <xf numFmtId="166" fontId="0" fillId="0" borderId="0" xfId="2" applyNumberFormat="1" applyFont="1"/>
    <xf numFmtId="0" fontId="0" fillId="0" borderId="0" xfId="0" applyFont="1" applyFill="1" applyBorder="1" applyAlignment="1">
      <alignment horizontal="right" vertical="center"/>
    </xf>
    <xf numFmtId="0" fontId="0" fillId="0" borderId="0" xfId="0"/>
    <xf numFmtId="0" fontId="3" fillId="0" borderId="0" xfId="0" applyFont="1" applyFill="1" applyBorder="1" applyAlignment="1">
      <alignment vertical="top"/>
    </xf>
    <xf numFmtId="43" fontId="1" fillId="0" borderId="0" xfId="2" applyFont="1"/>
    <xf numFmtId="0" fontId="1" fillId="0" borderId="1" xfId="0" applyFont="1" applyBorder="1"/>
    <xf numFmtId="0" fontId="0" fillId="0" borderId="1" xfId="0" applyBorder="1"/>
    <xf numFmtId="43" fontId="0" fillId="0" borderId="1" xfId="2" applyFont="1" applyBorder="1"/>
    <xf numFmtId="10" fontId="0" fillId="0" borderId="1" xfId="0" applyNumberFormat="1" applyBorder="1"/>
    <xf numFmtId="43" fontId="0" fillId="0" borderId="1" xfId="0" applyNumberFormat="1" applyBorder="1"/>
    <xf numFmtId="43" fontId="0" fillId="0" borderId="0" xfId="0" applyNumberFormat="1"/>
    <xf numFmtId="43" fontId="0" fillId="0" borderId="0" xfId="2" applyFont="1" applyFill="1"/>
    <xf numFmtId="43" fontId="1" fillId="0" borderId="0" xfId="2" applyFont="1" applyFill="1"/>
    <xf numFmtId="0" fontId="0" fillId="0" borderId="1" xfId="0" applyFill="1" applyBorder="1"/>
    <xf numFmtId="2" fontId="0" fillId="0" borderId="1" xfId="0" applyNumberFormat="1" applyBorder="1"/>
    <xf numFmtId="0" fontId="1" fillId="0" borderId="1" xfId="0" applyFont="1" applyFill="1" applyBorder="1"/>
    <xf numFmtId="43" fontId="1" fillId="0" borderId="1" xfId="2" applyFont="1" applyBorder="1"/>
    <xf numFmtId="9" fontId="0" fillId="0" borderId="0" xfId="5" applyFont="1"/>
    <xf numFmtId="0" fontId="0" fillId="0" borderId="2" xfId="0" applyBorder="1"/>
    <xf numFmtId="43" fontId="0" fillId="0" borderId="1" xfId="2" applyFont="1" applyFill="1" applyBorder="1"/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43" fontId="1" fillId="0" borderId="1" xfId="2" applyFont="1" applyFill="1" applyBorder="1"/>
    <xf numFmtId="0" fontId="0" fillId="0" borderId="1" xfId="0" applyFont="1" applyFill="1" applyBorder="1" applyAlignment="1">
      <alignment vertical="center"/>
    </xf>
    <xf numFmtId="1" fontId="0" fillId="0" borderId="1" xfId="0" applyNumberFormat="1" applyBorder="1"/>
    <xf numFmtId="0" fontId="0" fillId="0" borderId="1" xfId="0" applyFont="1" applyFill="1" applyBorder="1" applyAlignment="1">
      <alignment horizontal="right" vertical="center"/>
    </xf>
    <xf numFmtId="0" fontId="3" fillId="0" borderId="1" xfId="1" applyFont="1" applyFill="1" applyBorder="1" applyAlignment="1">
      <alignment vertical="top"/>
    </xf>
    <xf numFmtId="165" fontId="5" fillId="0" borderId="1" xfId="3" applyNumberFormat="1" applyFont="1" applyFill="1" applyBorder="1" applyAlignment="1">
      <alignment horizontal="left" vertical="top"/>
    </xf>
    <xf numFmtId="165" fontId="5" fillId="0" borderId="1" xfId="3" applyNumberFormat="1" applyFont="1" applyFill="1" applyBorder="1" applyAlignment="1">
      <alignment vertical="top"/>
    </xf>
    <xf numFmtId="164" fontId="5" fillId="0" borderId="1" xfId="3" applyNumberFormat="1" applyFont="1" applyFill="1" applyBorder="1" applyAlignment="1">
      <alignment vertical="top"/>
    </xf>
    <xf numFmtId="0" fontId="0" fillId="0" borderId="1" xfId="0" applyFill="1" applyBorder="1" applyAlignment="1"/>
    <xf numFmtId="0" fontId="1" fillId="0" borderId="1" xfId="0" applyFont="1" applyFill="1" applyBorder="1" applyAlignment="1"/>
    <xf numFmtId="166" fontId="0" fillId="0" borderId="1" xfId="2" applyNumberFormat="1" applyFont="1" applyFill="1" applyBorder="1"/>
    <xf numFmtId="0" fontId="0" fillId="0" borderId="2" xfId="0" applyFill="1" applyBorder="1"/>
    <xf numFmtId="0" fontId="0" fillId="0" borderId="0" xfId="0" applyFill="1"/>
    <xf numFmtId="10" fontId="0" fillId="0" borderId="1" xfId="0" applyNumberFormat="1" applyFill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43" fontId="1" fillId="0" borderId="1" xfId="2" applyFont="1" applyFill="1" applyBorder="1" applyAlignment="1">
      <alignment horizontal="center"/>
    </xf>
    <xf numFmtId="43" fontId="0" fillId="0" borderId="0" xfId="0" applyNumberFormat="1" applyFill="1"/>
    <xf numFmtId="0" fontId="0" fillId="0" borderId="0" xfId="0" applyFill="1" applyBorder="1"/>
    <xf numFmtId="0" fontId="0" fillId="0" borderId="0" xfId="0" applyFont="1" applyFill="1" applyBorder="1" applyAlignment="1">
      <alignment vertical="center"/>
    </xf>
    <xf numFmtId="0" fontId="0" fillId="0" borderId="0" xfId="0" applyFill="1" applyAlignment="1"/>
    <xf numFmtId="6" fontId="0" fillId="0" borderId="0" xfId="0" applyNumberFormat="1" applyFill="1"/>
  </cellXfs>
  <cellStyles count="6">
    <cellStyle name="Comma" xfId="2" builtinId="3"/>
    <cellStyle name="Normal" xfId="0" builtinId="0"/>
    <cellStyle name="Normal 2" xfId="1"/>
    <cellStyle name="Normal 2 2" xfId="4"/>
    <cellStyle name="Normal 3" xfId="3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53"/>
  <sheetViews>
    <sheetView tabSelected="1" workbookViewId="0">
      <selection activeCell="D6" sqref="D6"/>
    </sheetView>
  </sheetViews>
  <sheetFormatPr defaultRowHeight="14" x14ac:dyDescent="0.3"/>
  <cols>
    <col min="3" max="3" width="28.58203125" customWidth="1"/>
    <col min="4" max="4" width="17.25" customWidth="1"/>
    <col min="5" max="5" width="13.08203125" customWidth="1"/>
    <col min="6" max="6" width="22.5" bestFit="1" customWidth="1"/>
    <col min="7" max="7" width="16.33203125" bestFit="1" customWidth="1"/>
    <col min="8" max="8" width="10.83203125" bestFit="1" customWidth="1"/>
    <col min="9" max="9" width="20.08203125" bestFit="1" customWidth="1"/>
  </cols>
  <sheetData>
    <row r="2" spans="3:7" x14ac:dyDescent="0.3">
      <c r="C2" s="14" t="s">
        <v>792</v>
      </c>
      <c r="D2" s="14" t="s">
        <v>6</v>
      </c>
      <c r="E2" s="14" t="s">
        <v>799</v>
      </c>
      <c r="F2" s="6"/>
    </row>
    <row r="3" spans="3:7" x14ac:dyDescent="0.3">
      <c r="C3" s="15" t="s">
        <v>793</v>
      </c>
      <c r="D3" s="16">
        <f>+'Single Male'!I310</f>
        <v>293.68364924669095</v>
      </c>
      <c r="E3" s="16">
        <f>+D3/37.5</f>
        <v>7.8315639799117589</v>
      </c>
    </row>
    <row r="4" spans="3:7" x14ac:dyDescent="0.3">
      <c r="C4" s="15" t="s">
        <v>794</v>
      </c>
      <c r="D4" s="16">
        <f>+'Single Female'!I321</f>
        <v>301.01060815326838</v>
      </c>
      <c r="E4" s="16">
        <f t="shared" ref="E4:E6" si="0">+D4/37.5</f>
        <v>8.0269495507538231</v>
      </c>
      <c r="G4" s="43"/>
    </row>
    <row r="5" spans="3:7" x14ac:dyDescent="0.3">
      <c r="C5" s="15" t="s">
        <v>795</v>
      </c>
      <c r="D5" s="16">
        <f>+Couple!I356</f>
        <v>411.62044596035264</v>
      </c>
      <c r="E5" s="16">
        <f>+(D5/37.5)/2</f>
        <v>5.4882726128047015</v>
      </c>
    </row>
    <row r="6" spans="3:7" x14ac:dyDescent="0.3">
      <c r="C6" s="15" t="s">
        <v>796</v>
      </c>
      <c r="D6" s="16">
        <f>+'Single +1'!I392+Child!H154</f>
        <v>645.97388668527083</v>
      </c>
      <c r="E6" s="16">
        <f t="shared" si="0"/>
        <v>17.225970311607224</v>
      </c>
    </row>
    <row r="7" spans="3:7" x14ac:dyDescent="0.3">
      <c r="C7" s="15" t="s">
        <v>797</v>
      </c>
      <c r="D7" s="16">
        <f>+'Couple +1'!I445+Child!H154</f>
        <v>723.38397313477981</v>
      </c>
      <c r="E7" s="16">
        <f>+(D7/37.5)/2</f>
        <v>9.6451196417970646</v>
      </c>
    </row>
    <row r="8" spans="3:7" x14ac:dyDescent="0.3">
      <c r="C8" s="15" t="s">
        <v>798</v>
      </c>
      <c r="D8" s="16">
        <f>+'Couple +2'!I465+(2*Child!H154)</f>
        <v>889.2200439138137</v>
      </c>
      <c r="E8" s="16">
        <f>+(D8/37.5)/2</f>
        <v>11.856267252184182</v>
      </c>
    </row>
    <row r="9" spans="3:7" x14ac:dyDescent="0.3">
      <c r="C9" s="15" t="s">
        <v>815</v>
      </c>
      <c r="D9" s="16">
        <f>+'Couple +3'!I474+(3*Child!H154)</f>
        <v>1041.9278559521183</v>
      </c>
      <c r="E9" s="16">
        <f>+(D9/37.5)/2</f>
        <v>13.89237141269491</v>
      </c>
    </row>
    <row r="11" spans="3:7" x14ac:dyDescent="0.3">
      <c r="C11" s="6" t="s">
        <v>800</v>
      </c>
    </row>
    <row r="13" spans="3:7" x14ac:dyDescent="0.3">
      <c r="C13" s="15"/>
      <c r="D13" s="14" t="s">
        <v>801</v>
      </c>
      <c r="E13" s="14" t="s">
        <v>799</v>
      </c>
      <c r="F13" s="14" t="s">
        <v>822</v>
      </c>
    </row>
    <row r="14" spans="3:7" x14ac:dyDescent="0.3">
      <c r="C14" s="15" t="s">
        <v>793</v>
      </c>
      <c r="D14" s="44">
        <v>0.46899999999999997</v>
      </c>
      <c r="E14" s="18">
        <f>+E3</f>
        <v>7.8315639799117589</v>
      </c>
      <c r="F14" s="16">
        <f>+E14*D14</f>
        <v>3.6730035065786146</v>
      </c>
    </row>
    <row r="15" spans="3:7" x14ac:dyDescent="0.3">
      <c r="C15" s="15" t="s">
        <v>794</v>
      </c>
      <c r="D15" s="44">
        <v>0.53100000000000003</v>
      </c>
      <c r="E15" s="18">
        <f>+E4</f>
        <v>8.0269495507538231</v>
      </c>
      <c r="F15" s="16">
        <f>+E15*D15</f>
        <v>4.2623102114502807</v>
      </c>
    </row>
    <row r="16" spans="3:7" x14ac:dyDescent="0.3">
      <c r="C16" s="14" t="s">
        <v>802</v>
      </c>
      <c r="D16" s="16"/>
      <c r="E16" s="15"/>
      <c r="F16" s="18">
        <f>SUM(F14:F15)</f>
        <v>7.9353137180288957</v>
      </c>
    </row>
    <row r="19" spans="3:10" x14ac:dyDescent="0.3">
      <c r="C19" s="6" t="s">
        <v>803</v>
      </c>
    </row>
    <row r="20" spans="3:10" s="5" customFormat="1" x14ac:dyDescent="0.3">
      <c r="C20" s="6"/>
      <c r="G20"/>
      <c r="H20"/>
      <c r="I20"/>
      <c r="J20"/>
    </row>
    <row r="21" spans="3:10" x14ac:dyDescent="0.3">
      <c r="C21" s="15"/>
      <c r="D21" s="14" t="s">
        <v>801</v>
      </c>
      <c r="E21" s="14" t="s">
        <v>799</v>
      </c>
      <c r="F21" s="14" t="s">
        <v>822</v>
      </c>
    </row>
    <row r="22" spans="3:10" x14ac:dyDescent="0.3">
      <c r="C22" s="15" t="s">
        <v>804</v>
      </c>
      <c r="D22" s="17">
        <v>0.33119999999999999</v>
      </c>
      <c r="E22" s="18">
        <f>+F16</f>
        <v>7.9353137180288957</v>
      </c>
      <c r="F22" s="16">
        <f>+E22*D22</f>
        <v>2.62817590341117</v>
      </c>
    </row>
    <row r="23" spans="3:10" x14ac:dyDescent="0.3">
      <c r="C23" s="15" t="s">
        <v>795</v>
      </c>
      <c r="D23" s="17">
        <v>0.32819999999999999</v>
      </c>
      <c r="E23" s="18">
        <f>+E5</f>
        <v>5.4882726128047015</v>
      </c>
      <c r="F23" s="16">
        <f t="shared" ref="F23:F27" si="1">+E23*D23</f>
        <v>1.801251071522503</v>
      </c>
    </row>
    <row r="24" spans="3:10" x14ac:dyDescent="0.3">
      <c r="C24" s="15" t="s">
        <v>805</v>
      </c>
      <c r="D24" s="17">
        <v>5.3800000000000001E-2</v>
      </c>
      <c r="E24" s="18">
        <f>+E6</f>
        <v>17.225970311607224</v>
      </c>
      <c r="F24" s="16">
        <f t="shared" si="1"/>
        <v>0.9267572027644686</v>
      </c>
    </row>
    <row r="25" spans="3:10" x14ac:dyDescent="0.3">
      <c r="C25" s="15" t="s">
        <v>806</v>
      </c>
      <c r="D25" s="17">
        <v>0.106</v>
      </c>
      <c r="E25" s="18">
        <f>+E7</f>
        <v>9.6451196417970646</v>
      </c>
      <c r="F25" s="16">
        <f t="shared" si="1"/>
        <v>1.0223826820304889</v>
      </c>
    </row>
    <row r="26" spans="3:10" x14ac:dyDescent="0.3">
      <c r="C26" s="15" t="s">
        <v>807</v>
      </c>
      <c r="D26" s="17">
        <v>0.1363</v>
      </c>
      <c r="E26" s="18">
        <f>+E8</f>
        <v>11.856267252184182</v>
      </c>
      <c r="F26" s="16">
        <f t="shared" si="1"/>
        <v>1.616009226472704</v>
      </c>
    </row>
    <row r="27" spans="3:10" x14ac:dyDescent="0.3">
      <c r="C27" s="15" t="s">
        <v>808</v>
      </c>
      <c r="D27" s="17">
        <v>4.4499999999999998E-2</v>
      </c>
      <c r="E27" s="18">
        <f>+E9</f>
        <v>13.89237141269491</v>
      </c>
      <c r="F27" s="16">
        <f t="shared" si="1"/>
        <v>0.61821052786492348</v>
      </c>
    </row>
    <row r="28" spans="3:10" x14ac:dyDescent="0.3">
      <c r="C28" s="14" t="s">
        <v>809</v>
      </c>
      <c r="D28" s="14"/>
      <c r="E28" s="15"/>
      <c r="F28" s="25">
        <f>SUM(F22:F27)</f>
        <v>8.6127866140662572</v>
      </c>
    </row>
    <row r="30" spans="3:10" x14ac:dyDescent="0.3">
      <c r="C30" s="15"/>
      <c r="D30" s="14" t="s">
        <v>830</v>
      </c>
      <c r="E30" s="14" t="s">
        <v>809</v>
      </c>
      <c r="F30" s="14" t="s">
        <v>835</v>
      </c>
      <c r="G30" s="14" t="s">
        <v>836</v>
      </c>
    </row>
    <row r="31" spans="3:10" x14ac:dyDescent="0.3">
      <c r="C31" s="15" t="s">
        <v>831</v>
      </c>
      <c r="D31" s="15">
        <v>7.5</v>
      </c>
      <c r="E31" s="18">
        <f>+F28</f>
        <v>8.6127866140662572</v>
      </c>
      <c r="F31" s="15"/>
      <c r="G31" s="15"/>
    </row>
    <row r="32" spans="3:10" x14ac:dyDescent="0.3">
      <c r="C32" s="15" t="s">
        <v>832</v>
      </c>
      <c r="D32" s="15">
        <v>37.5</v>
      </c>
      <c r="E32" s="15">
        <v>37.5</v>
      </c>
      <c r="F32" s="15"/>
      <c r="G32" s="15"/>
    </row>
    <row r="33" spans="3:8" x14ac:dyDescent="0.3">
      <c r="C33" s="15" t="s">
        <v>833</v>
      </c>
      <c r="D33" s="23">
        <f>+D31*D32</f>
        <v>281.25</v>
      </c>
      <c r="E33" s="23">
        <f>+E31*E32</f>
        <v>322.97949802748462</v>
      </c>
      <c r="F33" s="23">
        <f>+E33-D33</f>
        <v>41.729498027484624</v>
      </c>
      <c r="G33" s="23">
        <f>+F33+F34</f>
        <v>47.066873775002662</v>
      </c>
    </row>
    <row r="34" spans="3:8" x14ac:dyDescent="0.3">
      <c r="C34" s="15" t="s">
        <v>834</v>
      </c>
      <c r="D34" s="15">
        <v>20.9</v>
      </c>
      <c r="E34" s="23">
        <f>(E33-118)*12.8%</f>
        <v>26.237375747518033</v>
      </c>
      <c r="F34" s="23">
        <f>+E34-D34</f>
        <v>5.3373757475180348</v>
      </c>
      <c r="G34" s="23">
        <f>+G33*52</f>
        <v>2447.4774363001384</v>
      </c>
      <c r="H34" s="8"/>
    </row>
    <row r="36" spans="3:8" x14ac:dyDescent="0.3">
      <c r="D36" s="9"/>
      <c r="E36" s="9"/>
      <c r="F36" s="8"/>
      <c r="G36" s="8"/>
    </row>
    <row r="37" spans="3:8" x14ac:dyDescent="0.3">
      <c r="D37" s="9"/>
      <c r="E37" s="9"/>
      <c r="F37" s="8"/>
      <c r="G37" s="8"/>
    </row>
    <row r="38" spans="3:8" x14ac:dyDescent="0.3">
      <c r="D38" s="9"/>
      <c r="E38" s="9"/>
      <c r="F38" s="8"/>
      <c r="G38" s="8"/>
    </row>
    <row r="39" spans="3:8" x14ac:dyDescent="0.3">
      <c r="D39" s="9"/>
      <c r="E39" s="9"/>
      <c r="F39" s="8"/>
      <c r="G39" s="8"/>
    </row>
    <row r="40" spans="3:8" x14ac:dyDescent="0.3">
      <c r="E40" s="8"/>
      <c r="F40" s="8"/>
      <c r="G40" s="8"/>
    </row>
    <row r="41" spans="3:8" x14ac:dyDescent="0.3">
      <c r="E41" s="8"/>
      <c r="F41" s="8"/>
      <c r="G41" s="8"/>
    </row>
    <row r="42" spans="3:8" x14ac:dyDescent="0.3">
      <c r="D42" s="8"/>
      <c r="E42" s="8"/>
      <c r="F42" s="8"/>
      <c r="G42" s="8"/>
    </row>
    <row r="43" spans="3:8" x14ac:dyDescent="0.3">
      <c r="D43" s="8"/>
      <c r="E43" s="8"/>
      <c r="F43" s="8"/>
      <c r="G43" s="8"/>
    </row>
    <row r="44" spans="3:8" x14ac:dyDescent="0.3">
      <c r="D44" s="8"/>
      <c r="E44" s="8"/>
      <c r="F44" s="8"/>
      <c r="G44" s="8"/>
    </row>
    <row r="45" spans="3:8" x14ac:dyDescent="0.3">
      <c r="D45" s="8"/>
      <c r="E45" s="8"/>
      <c r="F45" s="8"/>
      <c r="G45" s="8"/>
    </row>
    <row r="46" spans="3:8" x14ac:dyDescent="0.3">
      <c r="E46" s="8"/>
      <c r="F46" s="8"/>
      <c r="G46" s="8"/>
    </row>
    <row r="48" spans="3:8" x14ac:dyDescent="0.3">
      <c r="C48" s="6"/>
    </row>
    <row r="51" spans="5:7" x14ac:dyDescent="0.3">
      <c r="E51" s="26"/>
      <c r="F51" s="9"/>
      <c r="G51" s="9"/>
    </row>
    <row r="52" spans="5:7" x14ac:dyDescent="0.3">
      <c r="E52" s="26"/>
      <c r="F52" s="9"/>
      <c r="G52" s="9"/>
    </row>
    <row r="53" spans="5:7" x14ac:dyDescent="0.3">
      <c r="E53" s="26"/>
      <c r="F53" s="9"/>
      <c r="G53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10"/>
  <sheetViews>
    <sheetView topLeftCell="C93" workbookViewId="0">
      <selection activeCell="I110" sqref="A1:XFD1048576"/>
    </sheetView>
  </sheetViews>
  <sheetFormatPr defaultColWidth="9" defaultRowHeight="14" x14ac:dyDescent="0.3"/>
  <cols>
    <col min="1" max="1" width="2.58203125" style="43" customWidth="1"/>
    <col min="2" max="2" width="32" style="43" bestFit="1" customWidth="1"/>
    <col min="3" max="3" width="3.83203125" style="43" bestFit="1" customWidth="1"/>
    <col min="4" max="4" width="65.33203125" style="43" customWidth="1"/>
    <col min="5" max="5" width="9" style="43"/>
    <col min="6" max="6" width="11.75" style="43" customWidth="1"/>
    <col min="7" max="7" width="10.75" style="43" customWidth="1"/>
    <col min="8" max="8" width="17.75" style="43" customWidth="1"/>
    <col min="9" max="9" width="14.33203125" style="20" bestFit="1" customWidth="1"/>
    <col min="10" max="10" width="12.33203125" style="20" customWidth="1"/>
    <col min="11" max="16384" width="9" style="43"/>
  </cols>
  <sheetData>
    <row r="2" spans="2:10" x14ac:dyDescent="0.3">
      <c r="B2" s="45" t="s">
        <v>793</v>
      </c>
    </row>
    <row r="3" spans="2:10" x14ac:dyDescent="0.3">
      <c r="B3" s="24" t="s">
        <v>8</v>
      </c>
      <c r="C3" s="24" t="s">
        <v>0</v>
      </c>
      <c r="D3" s="24" t="s">
        <v>1</v>
      </c>
      <c r="E3" s="24" t="s">
        <v>2</v>
      </c>
      <c r="F3" s="46" t="s">
        <v>3</v>
      </c>
      <c r="G3" s="46" t="s">
        <v>4</v>
      </c>
      <c r="H3" s="46" t="s">
        <v>5</v>
      </c>
      <c r="I3" s="47" t="s">
        <v>6</v>
      </c>
      <c r="J3" s="21"/>
    </row>
    <row r="4" spans="2:10" x14ac:dyDescent="0.3">
      <c r="B4" s="24" t="s">
        <v>7</v>
      </c>
      <c r="C4" s="22"/>
      <c r="D4" s="22"/>
      <c r="E4" s="22"/>
      <c r="F4" s="22"/>
      <c r="G4" s="22"/>
      <c r="H4" s="22"/>
      <c r="I4" s="28"/>
    </row>
    <row r="5" spans="2:10" x14ac:dyDescent="0.3">
      <c r="B5" s="22"/>
      <c r="C5" s="22">
        <v>1</v>
      </c>
      <c r="D5" s="22" t="s">
        <v>16</v>
      </c>
      <c r="E5" s="22">
        <v>1.05</v>
      </c>
      <c r="F5" s="22"/>
      <c r="G5" s="22">
        <v>1</v>
      </c>
      <c r="H5" s="22">
        <v>3</v>
      </c>
      <c r="I5" s="28">
        <f>+(E5*G5)/H5</f>
        <v>0.35000000000000003</v>
      </c>
    </row>
    <row r="6" spans="2:10" x14ac:dyDescent="0.3">
      <c r="B6" s="22"/>
      <c r="C6" s="22">
        <v>2</v>
      </c>
      <c r="D6" s="22" t="s">
        <v>17</v>
      </c>
      <c r="E6" s="22">
        <v>1.1499999999999999</v>
      </c>
      <c r="F6" s="22"/>
      <c r="G6" s="22">
        <v>3</v>
      </c>
      <c r="H6" s="22">
        <v>1.3</v>
      </c>
      <c r="I6" s="28">
        <f t="shared" ref="I6:I69" si="0">+(E6*G6)/H6</f>
        <v>2.6538461538461537</v>
      </c>
    </row>
    <row r="7" spans="2:10" x14ac:dyDescent="0.3">
      <c r="B7" s="22"/>
      <c r="C7" s="22">
        <v>3</v>
      </c>
      <c r="D7" s="22" t="s">
        <v>18</v>
      </c>
      <c r="E7" s="22">
        <v>5.5</v>
      </c>
      <c r="F7" s="22"/>
      <c r="G7" s="22">
        <v>1</v>
      </c>
      <c r="H7" s="22">
        <v>5</v>
      </c>
      <c r="I7" s="28">
        <f t="shared" si="0"/>
        <v>1.1000000000000001</v>
      </c>
    </row>
    <row r="8" spans="2:10" x14ac:dyDescent="0.3">
      <c r="B8" s="22"/>
      <c r="C8" s="22">
        <v>4</v>
      </c>
      <c r="D8" s="22" t="s">
        <v>19</v>
      </c>
      <c r="E8" s="22">
        <v>0.89</v>
      </c>
      <c r="F8" s="22"/>
      <c r="G8" s="22">
        <v>1</v>
      </c>
      <c r="H8" s="22">
        <v>2</v>
      </c>
      <c r="I8" s="28">
        <f t="shared" si="0"/>
        <v>0.44500000000000001</v>
      </c>
    </row>
    <row r="9" spans="2:10" x14ac:dyDescent="0.3">
      <c r="B9" s="22"/>
      <c r="C9" s="22">
        <v>5</v>
      </c>
      <c r="D9" s="22" t="s">
        <v>20</v>
      </c>
      <c r="E9" s="22">
        <v>15</v>
      </c>
      <c r="F9" s="22"/>
      <c r="G9" s="22">
        <v>1</v>
      </c>
      <c r="H9" s="22">
        <v>3</v>
      </c>
      <c r="I9" s="28">
        <f t="shared" si="0"/>
        <v>5</v>
      </c>
    </row>
    <row r="10" spans="2:10" x14ac:dyDescent="0.3">
      <c r="B10" s="22"/>
      <c r="C10" s="22">
        <v>6</v>
      </c>
      <c r="D10" s="22" t="s">
        <v>21</v>
      </c>
      <c r="E10" s="22">
        <v>4</v>
      </c>
      <c r="F10" s="22"/>
      <c r="G10" s="22">
        <v>1</v>
      </c>
      <c r="H10" s="22">
        <v>2</v>
      </c>
      <c r="I10" s="28">
        <f t="shared" si="0"/>
        <v>2</v>
      </c>
    </row>
    <row r="11" spans="2:10" x14ac:dyDescent="0.3">
      <c r="B11" s="22"/>
      <c r="C11" s="22">
        <v>7</v>
      </c>
      <c r="D11" s="22" t="s">
        <v>22</v>
      </c>
      <c r="E11" s="22">
        <v>0.32</v>
      </c>
      <c r="F11" s="22"/>
      <c r="G11" s="22">
        <v>3</v>
      </c>
      <c r="H11" s="22">
        <v>1</v>
      </c>
      <c r="I11" s="28">
        <f t="shared" si="0"/>
        <v>0.96</v>
      </c>
    </row>
    <row r="12" spans="2:10" x14ac:dyDescent="0.3">
      <c r="B12" s="22"/>
      <c r="C12" s="22">
        <v>8</v>
      </c>
      <c r="D12" s="22" t="s">
        <v>23</v>
      </c>
      <c r="E12" s="22">
        <v>2.96</v>
      </c>
      <c r="F12" s="22"/>
      <c r="G12" s="22">
        <v>1</v>
      </c>
      <c r="H12" s="22">
        <v>1</v>
      </c>
      <c r="I12" s="28">
        <f t="shared" si="0"/>
        <v>2.96</v>
      </c>
    </row>
    <row r="13" spans="2:10" x14ac:dyDescent="0.3">
      <c r="B13" s="22"/>
      <c r="C13" s="22">
        <v>9</v>
      </c>
      <c r="D13" s="22" t="s">
        <v>24</v>
      </c>
      <c r="E13" s="22">
        <v>0.85</v>
      </c>
      <c r="F13" s="22"/>
      <c r="G13" s="22">
        <v>1</v>
      </c>
      <c r="H13" s="22">
        <v>1.3</v>
      </c>
      <c r="I13" s="28">
        <f t="shared" si="0"/>
        <v>0.65384615384615385</v>
      </c>
    </row>
    <row r="14" spans="2:10" x14ac:dyDescent="0.3">
      <c r="B14" s="22"/>
      <c r="C14" s="22">
        <v>10</v>
      </c>
      <c r="D14" s="22" t="s">
        <v>25</v>
      </c>
      <c r="E14" s="22">
        <v>1.89</v>
      </c>
      <c r="F14" s="22"/>
      <c r="G14" s="22">
        <v>1</v>
      </c>
      <c r="H14" s="22">
        <v>1.5</v>
      </c>
      <c r="I14" s="28">
        <f t="shared" si="0"/>
        <v>1.26</v>
      </c>
    </row>
    <row r="15" spans="2:10" x14ac:dyDescent="0.3">
      <c r="B15" s="22"/>
      <c r="C15" s="22">
        <v>11</v>
      </c>
      <c r="D15" s="22" t="s">
        <v>26</v>
      </c>
      <c r="E15" s="22">
        <v>3</v>
      </c>
      <c r="F15" s="22"/>
      <c r="G15" s="22">
        <v>1</v>
      </c>
      <c r="H15" s="22">
        <v>2.5</v>
      </c>
      <c r="I15" s="28">
        <f t="shared" si="0"/>
        <v>1.2</v>
      </c>
    </row>
    <row r="16" spans="2:10" x14ac:dyDescent="0.3">
      <c r="B16" s="22"/>
      <c r="C16" s="22">
        <v>12</v>
      </c>
      <c r="D16" s="22" t="s">
        <v>27</v>
      </c>
      <c r="E16" s="22">
        <v>0.65</v>
      </c>
      <c r="F16" s="22"/>
      <c r="G16" s="22">
        <v>1</v>
      </c>
      <c r="H16" s="22">
        <v>3</v>
      </c>
      <c r="I16" s="28">
        <f t="shared" si="0"/>
        <v>0.21666666666666667</v>
      </c>
    </row>
    <row r="17" spans="2:9" x14ac:dyDescent="0.3">
      <c r="B17" s="22"/>
      <c r="C17" s="22">
        <v>13</v>
      </c>
      <c r="D17" s="22" t="s">
        <v>28</v>
      </c>
      <c r="E17" s="22">
        <v>4.2</v>
      </c>
      <c r="F17" s="22"/>
      <c r="G17" s="22">
        <v>1</v>
      </c>
      <c r="H17" s="22">
        <v>4</v>
      </c>
      <c r="I17" s="28">
        <f t="shared" si="0"/>
        <v>1.05</v>
      </c>
    </row>
    <row r="18" spans="2:9" x14ac:dyDescent="0.3">
      <c r="B18" s="22"/>
      <c r="C18" s="22">
        <v>14</v>
      </c>
      <c r="D18" s="22" t="s">
        <v>29</v>
      </c>
      <c r="E18" s="22">
        <v>1.24</v>
      </c>
      <c r="F18" s="22"/>
      <c r="G18" s="22">
        <v>1</v>
      </c>
      <c r="H18" s="22">
        <v>2.8</v>
      </c>
      <c r="I18" s="28">
        <f t="shared" si="0"/>
        <v>0.44285714285714289</v>
      </c>
    </row>
    <row r="19" spans="2:9" x14ac:dyDescent="0.3">
      <c r="B19" s="22"/>
      <c r="C19" s="22">
        <v>15</v>
      </c>
      <c r="D19" s="22" t="s">
        <v>30</v>
      </c>
      <c r="E19" s="22">
        <v>0.72</v>
      </c>
      <c r="F19" s="22"/>
      <c r="G19" s="22">
        <v>1</v>
      </c>
      <c r="H19" s="22">
        <v>200</v>
      </c>
      <c r="I19" s="28">
        <f t="shared" si="0"/>
        <v>3.5999999999999999E-3</v>
      </c>
    </row>
    <row r="20" spans="2:9" x14ac:dyDescent="0.3">
      <c r="B20" s="22"/>
      <c r="C20" s="22">
        <v>16</v>
      </c>
      <c r="D20" s="22" t="s">
        <v>31</v>
      </c>
      <c r="E20" s="22">
        <v>2</v>
      </c>
      <c r="F20" s="22"/>
      <c r="G20" s="22">
        <v>1</v>
      </c>
      <c r="H20" s="22">
        <v>1.3</v>
      </c>
      <c r="I20" s="28">
        <f t="shared" si="0"/>
        <v>1.5384615384615383</v>
      </c>
    </row>
    <row r="21" spans="2:9" x14ac:dyDescent="0.3">
      <c r="B21" s="22"/>
      <c r="C21" s="22">
        <v>17</v>
      </c>
      <c r="D21" s="22" t="s">
        <v>32</v>
      </c>
      <c r="E21" s="22">
        <v>1.1599999999999999</v>
      </c>
      <c r="F21" s="22"/>
      <c r="G21" s="22">
        <v>1</v>
      </c>
      <c r="H21" s="22">
        <v>11</v>
      </c>
      <c r="I21" s="28">
        <f t="shared" si="0"/>
        <v>0.10545454545454545</v>
      </c>
    </row>
    <row r="22" spans="2:9" x14ac:dyDescent="0.3">
      <c r="B22" s="22"/>
      <c r="C22" s="22">
        <v>18</v>
      </c>
      <c r="D22" s="22" t="s">
        <v>33</v>
      </c>
      <c r="E22" s="22">
        <v>0.72</v>
      </c>
      <c r="F22" s="22"/>
      <c r="G22" s="22">
        <v>1</v>
      </c>
      <c r="H22" s="22">
        <v>1</v>
      </c>
      <c r="I22" s="28">
        <f t="shared" si="0"/>
        <v>0.72</v>
      </c>
    </row>
    <row r="23" spans="2:9" x14ac:dyDescent="0.3">
      <c r="B23" s="22"/>
      <c r="C23" s="22">
        <v>19</v>
      </c>
      <c r="D23" s="22" t="s">
        <v>34</v>
      </c>
      <c r="E23" s="22">
        <v>0.63</v>
      </c>
      <c r="F23" s="22"/>
      <c r="G23" s="22">
        <v>1</v>
      </c>
      <c r="H23" s="22">
        <v>1</v>
      </c>
      <c r="I23" s="28">
        <f t="shared" si="0"/>
        <v>0.63</v>
      </c>
    </row>
    <row r="24" spans="2:9" x14ac:dyDescent="0.3">
      <c r="B24" s="22"/>
      <c r="C24" s="22">
        <v>20</v>
      </c>
      <c r="D24" s="22" t="s">
        <v>35</v>
      </c>
      <c r="E24" s="22">
        <v>0.79</v>
      </c>
      <c r="F24" s="22"/>
      <c r="G24" s="22">
        <v>1</v>
      </c>
      <c r="H24" s="22">
        <v>1</v>
      </c>
      <c r="I24" s="28">
        <f t="shared" si="0"/>
        <v>0.79</v>
      </c>
    </row>
    <row r="25" spans="2:9" x14ac:dyDescent="0.3">
      <c r="B25" s="22"/>
      <c r="C25" s="22">
        <v>21</v>
      </c>
      <c r="D25" s="22" t="s">
        <v>36</v>
      </c>
      <c r="E25" s="22">
        <v>2.64</v>
      </c>
      <c r="F25" s="22"/>
      <c r="G25" s="22">
        <v>1</v>
      </c>
      <c r="H25" s="22">
        <v>1</v>
      </c>
      <c r="I25" s="28">
        <f t="shared" si="0"/>
        <v>2.64</v>
      </c>
    </row>
    <row r="26" spans="2:9" x14ac:dyDescent="0.3">
      <c r="B26" s="22"/>
      <c r="C26" s="22">
        <v>22</v>
      </c>
      <c r="D26" s="22" t="s">
        <v>37</v>
      </c>
      <c r="E26" s="22">
        <v>2.2000000000000002</v>
      </c>
      <c r="F26" s="22"/>
      <c r="G26" s="22">
        <v>1</v>
      </c>
      <c r="H26" s="22">
        <v>1</v>
      </c>
      <c r="I26" s="28">
        <f t="shared" si="0"/>
        <v>2.2000000000000002</v>
      </c>
    </row>
    <row r="27" spans="2:9" x14ac:dyDescent="0.3">
      <c r="B27" s="22"/>
      <c r="C27" s="22">
        <v>23</v>
      </c>
      <c r="D27" s="22" t="s">
        <v>38</v>
      </c>
      <c r="E27" s="22">
        <v>0.9</v>
      </c>
      <c r="F27" s="22"/>
      <c r="G27" s="22">
        <v>1</v>
      </c>
      <c r="H27" s="22">
        <v>1</v>
      </c>
      <c r="I27" s="28">
        <f t="shared" si="0"/>
        <v>0.9</v>
      </c>
    </row>
    <row r="28" spans="2:9" x14ac:dyDescent="0.3">
      <c r="B28" s="22"/>
      <c r="C28" s="22">
        <v>24</v>
      </c>
      <c r="D28" s="22" t="s">
        <v>39</v>
      </c>
      <c r="E28" s="22">
        <v>1.1599999999999999</v>
      </c>
      <c r="F28" s="22"/>
      <c r="G28" s="22">
        <v>1</v>
      </c>
      <c r="H28" s="22">
        <v>1</v>
      </c>
      <c r="I28" s="28">
        <f t="shared" si="0"/>
        <v>1.1599999999999999</v>
      </c>
    </row>
    <row r="29" spans="2:9" x14ac:dyDescent="0.3">
      <c r="B29" s="22"/>
      <c r="C29" s="22">
        <v>25</v>
      </c>
      <c r="D29" s="22" t="s">
        <v>40</v>
      </c>
      <c r="E29" s="22">
        <v>1.37</v>
      </c>
      <c r="F29" s="22"/>
      <c r="G29" s="22">
        <v>1</v>
      </c>
      <c r="H29" s="22">
        <v>4.0999999999999996</v>
      </c>
      <c r="I29" s="28">
        <f t="shared" si="0"/>
        <v>0.33414634146341471</v>
      </c>
    </row>
    <row r="30" spans="2:9" x14ac:dyDescent="0.3">
      <c r="B30" s="22"/>
      <c r="C30" s="22">
        <v>26</v>
      </c>
      <c r="D30" s="22" t="s">
        <v>41</v>
      </c>
      <c r="E30" s="22">
        <v>0.32</v>
      </c>
      <c r="F30" s="22"/>
      <c r="G30" s="22">
        <v>1</v>
      </c>
      <c r="H30" s="22">
        <v>1</v>
      </c>
      <c r="I30" s="28">
        <f t="shared" si="0"/>
        <v>0.32</v>
      </c>
    </row>
    <row r="31" spans="2:9" x14ac:dyDescent="0.3">
      <c r="B31" s="22"/>
      <c r="C31" s="22">
        <v>27</v>
      </c>
      <c r="D31" s="22" t="s">
        <v>42</v>
      </c>
      <c r="E31" s="22">
        <v>0.36</v>
      </c>
      <c r="F31" s="22"/>
      <c r="G31" s="22">
        <v>1</v>
      </c>
      <c r="H31" s="22">
        <v>1</v>
      </c>
      <c r="I31" s="28">
        <f t="shared" si="0"/>
        <v>0.36</v>
      </c>
    </row>
    <row r="32" spans="2:9" x14ac:dyDescent="0.3">
      <c r="B32" s="22"/>
      <c r="C32" s="22">
        <v>28</v>
      </c>
      <c r="D32" s="22" t="s">
        <v>43</v>
      </c>
      <c r="E32" s="22">
        <v>0.63</v>
      </c>
      <c r="F32" s="22"/>
      <c r="G32" s="22">
        <v>1</v>
      </c>
      <c r="H32" s="22">
        <v>1</v>
      </c>
      <c r="I32" s="28">
        <f t="shared" si="0"/>
        <v>0.63</v>
      </c>
    </row>
    <row r="33" spans="2:9" x14ac:dyDescent="0.3">
      <c r="B33" s="22"/>
      <c r="C33" s="22">
        <v>29</v>
      </c>
      <c r="D33" s="22" t="s">
        <v>44</v>
      </c>
      <c r="E33" s="22">
        <v>0.47</v>
      </c>
      <c r="F33" s="22"/>
      <c r="G33" s="22">
        <v>1</v>
      </c>
      <c r="H33" s="22">
        <v>1</v>
      </c>
      <c r="I33" s="28">
        <f t="shared" si="0"/>
        <v>0.47</v>
      </c>
    </row>
    <row r="34" spans="2:9" x14ac:dyDescent="0.3">
      <c r="B34" s="22"/>
      <c r="C34" s="22">
        <v>30</v>
      </c>
      <c r="D34" s="22" t="s">
        <v>32</v>
      </c>
      <c r="E34" s="22">
        <v>1.26</v>
      </c>
      <c r="F34" s="22"/>
      <c r="G34" s="22">
        <v>1</v>
      </c>
      <c r="H34" s="22">
        <v>11</v>
      </c>
      <c r="I34" s="28">
        <f t="shared" si="0"/>
        <v>0.11454545454545455</v>
      </c>
    </row>
    <row r="35" spans="2:9" x14ac:dyDescent="0.3">
      <c r="B35" s="22"/>
      <c r="C35" s="22">
        <v>31</v>
      </c>
      <c r="D35" s="22" t="s">
        <v>45</v>
      </c>
      <c r="E35" s="22">
        <v>2.73</v>
      </c>
      <c r="F35" s="22"/>
      <c r="G35" s="22">
        <v>1</v>
      </c>
      <c r="H35" s="22">
        <v>6</v>
      </c>
      <c r="I35" s="28">
        <f t="shared" si="0"/>
        <v>0.45500000000000002</v>
      </c>
    </row>
    <row r="36" spans="2:9" x14ac:dyDescent="0.3">
      <c r="B36" s="22"/>
      <c r="C36" s="22">
        <v>32</v>
      </c>
      <c r="D36" s="22" t="s">
        <v>46</v>
      </c>
      <c r="E36" s="22">
        <v>1.05</v>
      </c>
      <c r="F36" s="22"/>
      <c r="G36" s="22">
        <v>1</v>
      </c>
      <c r="H36" s="22">
        <v>18.7</v>
      </c>
      <c r="I36" s="28">
        <f t="shared" si="0"/>
        <v>5.6149732620320858E-2</v>
      </c>
    </row>
    <row r="37" spans="2:9" x14ac:dyDescent="0.3">
      <c r="B37" s="22"/>
      <c r="C37" s="22">
        <v>33</v>
      </c>
      <c r="D37" s="22" t="s">
        <v>47</v>
      </c>
      <c r="E37" s="22">
        <v>0.95</v>
      </c>
      <c r="F37" s="22"/>
      <c r="G37" s="22">
        <v>1</v>
      </c>
      <c r="H37" s="22">
        <v>3</v>
      </c>
      <c r="I37" s="28">
        <f t="shared" si="0"/>
        <v>0.31666666666666665</v>
      </c>
    </row>
    <row r="38" spans="2:9" x14ac:dyDescent="0.3">
      <c r="B38" s="22"/>
      <c r="C38" s="22">
        <v>34</v>
      </c>
      <c r="D38" s="22" t="s">
        <v>48</v>
      </c>
      <c r="E38" s="22">
        <v>2</v>
      </c>
      <c r="F38" s="22"/>
      <c r="G38" s="22">
        <v>1</v>
      </c>
      <c r="H38" s="22">
        <v>1</v>
      </c>
      <c r="I38" s="28">
        <f t="shared" si="0"/>
        <v>2</v>
      </c>
    </row>
    <row r="39" spans="2:9" x14ac:dyDescent="0.3">
      <c r="B39" s="22"/>
      <c r="C39" s="22">
        <v>35</v>
      </c>
      <c r="D39" s="22" t="s">
        <v>49</v>
      </c>
      <c r="E39" s="22">
        <v>0.5</v>
      </c>
      <c r="F39" s="22"/>
      <c r="G39" s="22">
        <v>1</v>
      </c>
      <c r="H39" s="22">
        <v>1</v>
      </c>
      <c r="I39" s="28">
        <f t="shared" si="0"/>
        <v>0.5</v>
      </c>
    </row>
    <row r="40" spans="2:9" x14ac:dyDescent="0.3">
      <c r="B40" s="22"/>
      <c r="C40" s="22">
        <v>36</v>
      </c>
      <c r="D40" s="22" t="s">
        <v>50</v>
      </c>
      <c r="E40" s="22">
        <v>0.72</v>
      </c>
      <c r="F40" s="22"/>
      <c r="G40" s="22">
        <v>1</v>
      </c>
      <c r="H40" s="22">
        <v>1</v>
      </c>
      <c r="I40" s="28">
        <f t="shared" si="0"/>
        <v>0.72</v>
      </c>
    </row>
    <row r="41" spans="2:9" x14ac:dyDescent="0.3">
      <c r="B41" s="22"/>
      <c r="C41" s="22">
        <v>37</v>
      </c>
      <c r="D41" s="22" t="s">
        <v>51</v>
      </c>
      <c r="E41" s="22">
        <v>1.58</v>
      </c>
      <c r="F41" s="22"/>
      <c r="G41" s="22">
        <v>1</v>
      </c>
      <c r="H41" s="22">
        <v>1.7</v>
      </c>
      <c r="I41" s="28">
        <f t="shared" si="0"/>
        <v>0.92941176470588238</v>
      </c>
    </row>
    <row r="42" spans="2:9" x14ac:dyDescent="0.3">
      <c r="B42" s="22"/>
      <c r="C42" s="22">
        <v>38</v>
      </c>
      <c r="D42" s="22" t="s">
        <v>52</v>
      </c>
      <c r="E42" s="22">
        <v>3.05</v>
      </c>
      <c r="F42" s="22"/>
      <c r="G42" s="22">
        <v>1</v>
      </c>
      <c r="H42" s="22">
        <v>1</v>
      </c>
      <c r="I42" s="28">
        <f t="shared" si="0"/>
        <v>3.05</v>
      </c>
    </row>
    <row r="43" spans="2:9" x14ac:dyDescent="0.3">
      <c r="B43" s="22"/>
      <c r="C43" s="22">
        <v>39</v>
      </c>
      <c r="D43" s="22" t="s">
        <v>53</v>
      </c>
      <c r="E43" s="22">
        <v>2.1</v>
      </c>
      <c r="F43" s="22"/>
      <c r="G43" s="22">
        <v>1</v>
      </c>
      <c r="H43" s="22">
        <v>1</v>
      </c>
      <c r="I43" s="28">
        <f t="shared" si="0"/>
        <v>2.1</v>
      </c>
    </row>
    <row r="44" spans="2:9" x14ac:dyDescent="0.3">
      <c r="B44" s="22"/>
      <c r="C44" s="22">
        <v>40</v>
      </c>
      <c r="D44" s="22" t="s">
        <v>54</v>
      </c>
      <c r="E44" s="22">
        <v>1.58</v>
      </c>
      <c r="F44" s="22"/>
      <c r="G44" s="22">
        <v>1</v>
      </c>
      <c r="H44" s="22">
        <v>6.2</v>
      </c>
      <c r="I44" s="28">
        <f t="shared" si="0"/>
        <v>0.25483870967741934</v>
      </c>
    </row>
    <row r="45" spans="2:9" x14ac:dyDescent="0.3">
      <c r="B45" s="22"/>
      <c r="C45" s="22">
        <v>41</v>
      </c>
      <c r="D45" s="22" t="s">
        <v>55</v>
      </c>
      <c r="E45" s="22">
        <v>0.83</v>
      </c>
      <c r="F45" s="22"/>
      <c r="G45" s="22">
        <v>2</v>
      </c>
      <c r="H45" s="22">
        <v>1.4</v>
      </c>
      <c r="I45" s="28">
        <f t="shared" si="0"/>
        <v>1.1857142857142857</v>
      </c>
    </row>
    <row r="46" spans="2:9" x14ac:dyDescent="0.3">
      <c r="B46" s="22"/>
      <c r="C46" s="22">
        <v>42</v>
      </c>
      <c r="D46" s="22" t="s">
        <v>56</v>
      </c>
      <c r="E46" s="22">
        <v>0.79</v>
      </c>
      <c r="F46" s="22"/>
      <c r="G46" s="22">
        <v>1</v>
      </c>
      <c r="H46" s="22">
        <v>6</v>
      </c>
      <c r="I46" s="28">
        <f t="shared" si="0"/>
        <v>0.13166666666666668</v>
      </c>
    </row>
    <row r="47" spans="2:9" x14ac:dyDescent="0.3">
      <c r="B47" s="22"/>
      <c r="C47" s="22">
        <v>43</v>
      </c>
      <c r="D47" s="22" t="s">
        <v>57</v>
      </c>
      <c r="E47" s="22">
        <v>0.6</v>
      </c>
      <c r="F47" s="22"/>
      <c r="G47" s="22">
        <v>2</v>
      </c>
      <c r="H47" s="22">
        <v>2</v>
      </c>
      <c r="I47" s="28">
        <f t="shared" si="0"/>
        <v>0.6</v>
      </c>
    </row>
    <row r="48" spans="2:9" x14ac:dyDescent="0.3">
      <c r="B48" s="22"/>
      <c r="C48" s="22">
        <v>44</v>
      </c>
      <c r="D48" s="22" t="s">
        <v>58</v>
      </c>
      <c r="E48" s="22">
        <v>1.6</v>
      </c>
      <c r="F48" s="22"/>
      <c r="G48" s="22">
        <v>2</v>
      </c>
      <c r="H48" s="22">
        <v>4</v>
      </c>
      <c r="I48" s="28">
        <f t="shared" si="0"/>
        <v>0.8</v>
      </c>
    </row>
    <row r="49" spans="2:9" x14ac:dyDescent="0.3">
      <c r="B49" s="22"/>
      <c r="C49" s="22">
        <v>45</v>
      </c>
      <c r="D49" s="22" t="s">
        <v>59</v>
      </c>
      <c r="E49" s="22">
        <v>0.6</v>
      </c>
      <c r="F49" s="22"/>
      <c r="G49" s="22">
        <v>1</v>
      </c>
      <c r="H49" s="22">
        <v>1</v>
      </c>
      <c r="I49" s="28">
        <f t="shared" si="0"/>
        <v>0.6</v>
      </c>
    </row>
    <row r="50" spans="2:9" x14ac:dyDescent="0.3">
      <c r="B50" s="22"/>
      <c r="C50" s="22">
        <v>46</v>
      </c>
      <c r="D50" s="22" t="s">
        <v>60</v>
      </c>
      <c r="E50" s="22">
        <v>0.6</v>
      </c>
      <c r="F50" s="22"/>
      <c r="G50" s="22">
        <v>1</v>
      </c>
      <c r="H50" s="22">
        <v>2</v>
      </c>
      <c r="I50" s="28">
        <f t="shared" si="0"/>
        <v>0.3</v>
      </c>
    </row>
    <row r="51" spans="2:9" x14ac:dyDescent="0.3">
      <c r="B51" s="22"/>
      <c r="C51" s="22">
        <v>47</v>
      </c>
      <c r="D51" s="22" t="s">
        <v>61</v>
      </c>
      <c r="E51" s="22">
        <v>1</v>
      </c>
      <c r="F51" s="22"/>
      <c r="G51" s="22">
        <v>1</v>
      </c>
      <c r="H51" s="22">
        <v>4</v>
      </c>
      <c r="I51" s="28">
        <f t="shared" si="0"/>
        <v>0.25</v>
      </c>
    </row>
    <row r="52" spans="2:9" x14ac:dyDescent="0.3">
      <c r="B52" s="22"/>
      <c r="C52" s="22">
        <v>48</v>
      </c>
      <c r="D52" s="22" t="s">
        <v>62</v>
      </c>
      <c r="E52" s="22">
        <v>0.47</v>
      </c>
      <c r="F52" s="22"/>
      <c r="G52" s="22">
        <v>1</v>
      </c>
      <c r="H52" s="22">
        <v>7.1</v>
      </c>
      <c r="I52" s="28">
        <f t="shared" si="0"/>
        <v>6.6197183098591544E-2</v>
      </c>
    </row>
    <row r="53" spans="2:9" x14ac:dyDescent="0.3">
      <c r="B53" s="22"/>
      <c r="C53" s="22">
        <v>49</v>
      </c>
      <c r="D53" s="22" t="s">
        <v>62</v>
      </c>
      <c r="E53" s="22">
        <v>0.47</v>
      </c>
      <c r="F53" s="22"/>
      <c r="G53" s="22">
        <v>1</v>
      </c>
      <c r="H53" s="22">
        <v>18</v>
      </c>
      <c r="I53" s="28">
        <f t="shared" si="0"/>
        <v>2.6111111111111109E-2</v>
      </c>
    </row>
    <row r="54" spans="2:9" x14ac:dyDescent="0.3">
      <c r="B54" s="22"/>
      <c r="C54" s="22">
        <v>50</v>
      </c>
      <c r="D54" s="22" t="s">
        <v>63</v>
      </c>
      <c r="E54" s="22">
        <v>1.58</v>
      </c>
      <c r="F54" s="22"/>
      <c r="G54" s="22">
        <v>1</v>
      </c>
      <c r="H54" s="22">
        <v>4.4000000000000004</v>
      </c>
      <c r="I54" s="28">
        <f t="shared" si="0"/>
        <v>0.35909090909090907</v>
      </c>
    </row>
    <row r="55" spans="2:9" x14ac:dyDescent="0.3">
      <c r="B55" s="22"/>
      <c r="C55" s="22">
        <v>51</v>
      </c>
      <c r="D55" s="22" t="s">
        <v>64</v>
      </c>
      <c r="E55" s="22">
        <v>0.68</v>
      </c>
      <c r="F55" s="22"/>
      <c r="G55" s="22">
        <v>1</v>
      </c>
      <c r="H55" s="22">
        <v>12.5</v>
      </c>
      <c r="I55" s="28">
        <f t="shared" si="0"/>
        <v>5.4400000000000004E-2</v>
      </c>
    </row>
    <row r="56" spans="2:9" x14ac:dyDescent="0.3">
      <c r="B56" s="22"/>
      <c r="C56" s="22">
        <v>52</v>
      </c>
      <c r="D56" s="22" t="s">
        <v>65</v>
      </c>
      <c r="E56" s="22">
        <v>1.32</v>
      </c>
      <c r="F56" s="22"/>
      <c r="G56" s="22">
        <v>1</v>
      </c>
      <c r="H56" s="22">
        <v>8</v>
      </c>
      <c r="I56" s="28">
        <f t="shared" si="0"/>
        <v>0.16500000000000001</v>
      </c>
    </row>
    <row r="57" spans="2:9" x14ac:dyDescent="0.3">
      <c r="B57" s="22"/>
      <c r="C57" s="22">
        <v>53</v>
      </c>
      <c r="D57" s="22" t="s">
        <v>65</v>
      </c>
      <c r="E57" s="22">
        <v>1.94</v>
      </c>
      <c r="F57" s="22"/>
      <c r="G57" s="22">
        <v>1</v>
      </c>
      <c r="H57" s="22">
        <v>8</v>
      </c>
      <c r="I57" s="28">
        <f t="shared" si="0"/>
        <v>0.24249999999999999</v>
      </c>
    </row>
    <row r="58" spans="2:9" x14ac:dyDescent="0.3">
      <c r="B58" s="22"/>
      <c r="C58" s="22">
        <v>54</v>
      </c>
      <c r="D58" s="22" t="s">
        <v>66</v>
      </c>
      <c r="E58" s="22">
        <v>0.5</v>
      </c>
      <c r="F58" s="22"/>
      <c r="G58" s="22">
        <v>1</v>
      </c>
      <c r="H58" s="22">
        <v>1</v>
      </c>
      <c r="I58" s="28">
        <f t="shared" si="0"/>
        <v>0.5</v>
      </c>
    </row>
    <row r="59" spans="2:9" x14ac:dyDescent="0.3">
      <c r="B59" s="22"/>
      <c r="C59" s="22">
        <v>55</v>
      </c>
      <c r="D59" s="22" t="s">
        <v>67</v>
      </c>
      <c r="E59" s="22">
        <v>2.09</v>
      </c>
      <c r="F59" s="22"/>
      <c r="G59" s="22">
        <v>1</v>
      </c>
      <c r="H59" s="22">
        <v>4.5</v>
      </c>
      <c r="I59" s="28">
        <f t="shared" si="0"/>
        <v>0.46444444444444444</v>
      </c>
    </row>
    <row r="60" spans="2:9" x14ac:dyDescent="0.3">
      <c r="B60" s="22"/>
      <c r="C60" s="22">
        <v>56</v>
      </c>
      <c r="D60" s="22" t="s">
        <v>68</v>
      </c>
      <c r="E60" s="22">
        <v>0.59</v>
      </c>
      <c r="F60" s="22"/>
      <c r="G60" s="22">
        <v>1</v>
      </c>
      <c r="H60" s="22">
        <v>17.7</v>
      </c>
      <c r="I60" s="28">
        <f t="shared" si="0"/>
        <v>3.3333333333333333E-2</v>
      </c>
    </row>
    <row r="61" spans="2:9" x14ac:dyDescent="0.3">
      <c r="B61" s="22"/>
      <c r="C61" s="22">
        <v>57</v>
      </c>
      <c r="D61" s="22" t="s">
        <v>68</v>
      </c>
      <c r="E61" s="22">
        <v>0.59</v>
      </c>
      <c r="F61" s="22"/>
      <c r="G61" s="22">
        <v>1</v>
      </c>
      <c r="H61" s="22">
        <v>6</v>
      </c>
      <c r="I61" s="28">
        <f t="shared" si="0"/>
        <v>9.8333333333333328E-2</v>
      </c>
    </row>
    <row r="62" spans="2:9" x14ac:dyDescent="0.3">
      <c r="B62" s="22"/>
      <c r="C62" s="22">
        <v>58</v>
      </c>
      <c r="D62" s="22" t="s">
        <v>69</v>
      </c>
      <c r="E62" s="22">
        <v>1.04</v>
      </c>
      <c r="F62" s="22"/>
      <c r="G62" s="22">
        <v>1</v>
      </c>
      <c r="H62" s="22">
        <v>9.5</v>
      </c>
      <c r="I62" s="28">
        <f t="shared" si="0"/>
        <v>0.10947368421052632</v>
      </c>
    </row>
    <row r="63" spans="2:9" x14ac:dyDescent="0.3">
      <c r="B63" s="22"/>
      <c r="C63" s="22">
        <v>59</v>
      </c>
      <c r="D63" s="22" t="s">
        <v>70</v>
      </c>
      <c r="E63" s="22">
        <v>3.57</v>
      </c>
      <c r="F63" s="22"/>
      <c r="G63" s="22">
        <v>3</v>
      </c>
      <c r="H63" s="22">
        <v>3</v>
      </c>
      <c r="I63" s="28">
        <f t="shared" si="0"/>
        <v>3.57</v>
      </c>
    </row>
    <row r="64" spans="2:9" x14ac:dyDescent="0.3">
      <c r="B64" s="22"/>
      <c r="C64" s="22">
        <v>60</v>
      </c>
      <c r="D64" s="22" t="s">
        <v>71</v>
      </c>
      <c r="E64" s="22">
        <v>0.6</v>
      </c>
      <c r="F64" s="22"/>
      <c r="G64" s="22">
        <v>2</v>
      </c>
      <c r="H64" s="22">
        <v>1</v>
      </c>
      <c r="I64" s="28">
        <f t="shared" si="0"/>
        <v>1.2</v>
      </c>
    </row>
    <row r="65" spans="2:12" x14ac:dyDescent="0.3">
      <c r="B65" s="22"/>
      <c r="C65" s="22">
        <v>61</v>
      </c>
      <c r="D65" s="22" t="s">
        <v>71</v>
      </c>
      <c r="E65" s="22">
        <v>1.67</v>
      </c>
      <c r="F65" s="22"/>
      <c r="G65" s="22">
        <v>1</v>
      </c>
      <c r="H65" s="22">
        <v>4</v>
      </c>
      <c r="I65" s="28">
        <f t="shared" si="0"/>
        <v>0.41749999999999998</v>
      </c>
    </row>
    <row r="66" spans="2:12" x14ac:dyDescent="0.3">
      <c r="B66" s="22"/>
      <c r="C66" s="22">
        <v>62</v>
      </c>
      <c r="D66" s="22" t="s">
        <v>72</v>
      </c>
      <c r="E66" s="22">
        <v>1.21</v>
      </c>
      <c r="F66" s="22"/>
      <c r="G66" s="22">
        <v>1</v>
      </c>
      <c r="H66" s="22">
        <v>33</v>
      </c>
      <c r="I66" s="28">
        <f t="shared" si="0"/>
        <v>3.6666666666666667E-2</v>
      </c>
    </row>
    <row r="67" spans="2:12" x14ac:dyDescent="0.3">
      <c r="B67" s="22"/>
      <c r="C67" s="22">
        <v>63</v>
      </c>
      <c r="D67" s="22" t="s">
        <v>73</v>
      </c>
      <c r="E67" s="22">
        <v>2.09</v>
      </c>
      <c r="F67" s="22"/>
      <c r="G67" s="22">
        <v>1</v>
      </c>
      <c r="H67" s="22">
        <v>5.9</v>
      </c>
      <c r="I67" s="28">
        <f t="shared" si="0"/>
        <v>0.35423728813559319</v>
      </c>
    </row>
    <row r="68" spans="2:12" x14ac:dyDescent="0.3">
      <c r="B68" s="22"/>
      <c r="C68" s="22">
        <v>64</v>
      </c>
      <c r="D68" s="22" t="s">
        <v>74</v>
      </c>
      <c r="E68" s="22">
        <v>2.1</v>
      </c>
      <c r="F68" s="22"/>
      <c r="G68" s="22">
        <v>1</v>
      </c>
      <c r="H68" s="22">
        <v>1.4</v>
      </c>
      <c r="I68" s="28">
        <f t="shared" si="0"/>
        <v>1.5000000000000002</v>
      </c>
    </row>
    <row r="69" spans="2:12" x14ac:dyDescent="0.3">
      <c r="B69" s="22"/>
      <c r="C69" s="22">
        <v>65</v>
      </c>
      <c r="D69" s="22" t="s">
        <v>75</v>
      </c>
      <c r="E69" s="22">
        <v>1.05</v>
      </c>
      <c r="F69" s="22"/>
      <c r="G69" s="22">
        <v>1</v>
      </c>
      <c r="H69" s="22">
        <v>4</v>
      </c>
      <c r="I69" s="28">
        <f t="shared" si="0"/>
        <v>0.26250000000000001</v>
      </c>
    </row>
    <row r="70" spans="2:12" x14ac:dyDescent="0.3">
      <c r="B70" s="22"/>
      <c r="C70" s="22">
        <v>66</v>
      </c>
      <c r="D70" s="22" t="s">
        <v>76</v>
      </c>
      <c r="E70" s="22">
        <v>1</v>
      </c>
      <c r="F70" s="22"/>
      <c r="G70" s="22">
        <v>1</v>
      </c>
      <c r="H70" s="22">
        <v>1</v>
      </c>
      <c r="I70" s="28">
        <f t="shared" ref="I70:I133" si="1">+(E70*G70)/H70</f>
        <v>1</v>
      </c>
    </row>
    <row r="71" spans="2:12" x14ac:dyDescent="0.3">
      <c r="B71" s="22"/>
      <c r="C71" s="22">
        <v>67</v>
      </c>
      <c r="D71" s="22" t="s">
        <v>77</v>
      </c>
      <c r="E71" s="22">
        <v>1</v>
      </c>
      <c r="F71" s="22"/>
      <c r="G71" s="22">
        <v>1</v>
      </c>
      <c r="H71" s="22">
        <v>16</v>
      </c>
      <c r="I71" s="28">
        <f t="shared" si="1"/>
        <v>6.25E-2</v>
      </c>
    </row>
    <row r="72" spans="2:12" x14ac:dyDescent="0.3">
      <c r="B72" s="22"/>
      <c r="C72" s="22">
        <v>68</v>
      </c>
      <c r="D72" s="22" t="s">
        <v>78</v>
      </c>
      <c r="E72" s="22">
        <v>50</v>
      </c>
      <c r="F72" s="22"/>
      <c r="G72" s="22">
        <v>1</v>
      </c>
      <c r="H72" s="22">
        <v>52.14</v>
      </c>
      <c r="I72" s="28">
        <f t="shared" si="1"/>
        <v>0.95895665515918682</v>
      </c>
    </row>
    <row r="73" spans="2:12" x14ac:dyDescent="0.3">
      <c r="B73" s="22"/>
      <c r="C73" s="22">
        <v>69</v>
      </c>
      <c r="D73" s="22" t="s">
        <v>79</v>
      </c>
      <c r="E73" s="22">
        <v>7.5</v>
      </c>
      <c r="F73" s="22"/>
      <c r="G73" s="22">
        <v>1</v>
      </c>
      <c r="H73" s="22">
        <v>4.3499999999999996</v>
      </c>
      <c r="I73" s="28">
        <f t="shared" si="1"/>
        <v>1.7241379310344829</v>
      </c>
      <c r="J73" s="42" t="s">
        <v>824</v>
      </c>
      <c r="K73" s="48">
        <f>SUM(I5:I73)</f>
        <v>60.663254362810498</v>
      </c>
      <c r="L73" s="43">
        <f>COUNT(I5:I73)</f>
        <v>69</v>
      </c>
    </row>
    <row r="74" spans="2:12" x14ac:dyDescent="0.3">
      <c r="B74" s="24" t="s">
        <v>9</v>
      </c>
      <c r="C74" s="22"/>
      <c r="D74" s="22"/>
      <c r="E74" s="22"/>
      <c r="F74" s="22"/>
      <c r="G74" s="22"/>
      <c r="H74" s="22"/>
      <c r="I74" s="28"/>
    </row>
    <row r="75" spans="2:12" x14ac:dyDescent="0.3">
      <c r="B75" s="22"/>
      <c r="C75" s="22">
        <v>70</v>
      </c>
      <c r="D75" s="22" t="s">
        <v>80</v>
      </c>
      <c r="E75" s="22">
        <v>3.9</v>
      </c>
      <c r="F75" s="22"/>
      <c r="G75" s="34">
        <v>1</v>
      </c>
      <c r="H75" s="22">
        <v>1</v>
      </c>
      <c r="I75" s="28">
        <f t="shared" si="1"/>
        <v>3.9</v>
      </c>
    </row>
    <row r="76" spans="2:12" x14ac:dyDescent="0.3">
      <c r="B76" s="22"/>
      <c r="C76" s="22">
        <v>71</v>
      </c>
      <c r="D76" s="22" t="s">
        <v>81</v>
      </c>
      <c r="E76" s="22">
        <v>30</v>
      </c>
      <c r="F76" s="22"/>
      <c r="G76" s="34">
        <v>1</v>
      </c>
      <c r="H76" s="22">
        <v>52</v>
      </c>
      <c r="I76" s="28">
        <f t="shared" si="1"/>
        <v>0.57692307692307687</v>
      </c>
      <c r="J76" s="42" t="s">
        <v>304</v>
      </c>
      <c r="K76" s="48">
        <f>SUM(I75:I76)</f>
        <v>4.476923076923077</v>
      </c>
      <c r="L76" s="43">
        <f>COUNT(I75:I76)</f>
        <v>2</v>
      </c>
    </row>
    <row r="77" spans="2:12" x14ac:dyDescent="0.3">
      <c r="B77" s="24" t="s">
        <v>10</v>
      </c>
      <c r="C77" s="22"/>
      <c r="D77" s="22"/>
      <c r="E77" s="22"/>
      <c r="F77" s="22"/>
      <c r="G77" s="22"/>
      <c r="H77" s="22"/>
      <c r="I77" s="28"/>
    </row>
    <row r="78" spans="2:12" x14ac:dyDescent="0.3">
      <c r="B78" s="22"/>
      <c r="C78" s="22">
        <v>72</v>
      </c>
      <c r="D78" s="32" t="s">
        <v>82</v>
      </c>
      <c r="E78" s="22">
        <v>10</v>
      </c>
      <c r="F78" s="22"/>
      <c r="G78" s="22">
        <v>2</v>
      </c>
      <c r="H78" s="22">
        <v>52</v>
      </c>
      <c r="I78" s="28">
        <f t="shared" si="1"/>
        <v>0.38461538461538464</v>
      </c>
    </row>
    <row r="79" spans="2:12" x14ac:dyDescent="0.3">
      <c r="B79" s="22"/>
      <c r="C79" s="22">
        <v>73</v>
      </c>
      <c r="D79" s="32" t="s">
        <v>83</v>
      </c>
      <c r="E79" s="22">
        <v>16</v>
      </c>
      <c r="F79" s="22"/>
      <c r="G79" s="22">
        <v>3</v>
      </c>
      <c r="H79" s="22">
        <v>52</v>
      </c>
      <c r="I79" s="28">
        <f t="shared" si="1"/>
        <v>0.92307692307692313</v>
      </c>
    </row>
    <row r="80" spans="2:12" x14ac:dyDescent="0.3">
      <c r="B80" s="22"/>
      <c r="C80" s="22">
        <v>74</v>
      </c>
      <c r="D80" s="32" t="s">
        <v>84</v>
      </c>
      <c r="E80" s="22">
        <v>20</v>
      </c>
      <c r="F80" s="22"/>
      <c r="G80" s="22">
        <v>1</v>
      </c>
      <c r="H80" s="22">
        <v>156</v>
      </c>
      <c r="I80" s="28">
        <f t="shared" si="1"/>
        <v>0.12820512820512819</v>
      </c>
    </row>
    <row r="81" spans="2:9" x14ac:dyDescent="0.3">
      <c r="B81" s="22"/>
      <c r="C81" s="22">
        <v>75</v>
      </c>
      <c r="D81" s="32" t="s">
        <v>85</v>
      </c>
      <c r="E81" s="22">
        <v>17</v>
      </c>
      <c r="F81" s="22"/>
      <c r="G81" s="22">
        <v>2</v>
      </c>
      <c r="H81" s="22">
        <v>104</v>
      </c>
      <c r="I81" s="28">
        <f t="shared" si="1"/>
        <v>0.32692307692307693</v>
      </c>
    </row>
    <row r="82" spans="2:9" x14ac:dyDescent="0.3">
      <c r="B82" s="22"/>
      <c r="C82" s="22">
        <v>76</v>
      </c>
      <c r="D82" s="32" t="s">
        <v>86</v>
      </c>
      <c r="E82" s="22">
        <v>6</v>
      </c>
      <c r="F82" s="22"/>
      <c r="G82" s="22">
        <v>3</v>
      </c>
      <c r="H82" s="22">
        <v>52</v>
      </c>
      <c r="I82" s="28">
        <f t="shared" si="1"/>
        <v>0.34615384615384615</v>
      </c>
    </row>
    <row r="83" spans="2:9" x14ac:dyDescent="0.3">
      <c r="B83" s="22"/>
      <c r="C83" s="22">
        <v>77</v>
      </c>
      <c r="D83" s="32" t="s">
        <v>87</v>
      </c>
      <c r="E83" s="22">
        <v>28</v>
      </c>
      <c r="F83" s="22"/>
      <c r="G83" s="22">
        <v>3</v>
      </c>
      <c r="H83" s="22">
        <v>52</v>
      </c>
      <c r="I83" s="28">
        <f t="shared" si="1"/>
        <v>1.6153846153846154</v>
      </c>
    </row>
    <row r="84" spans="2:9" x14ac:dyDescent="0.3">
      <c r="B84" s="22"/>
      <c r="C84" s="22">
        <v>78</v>
      </c>
      <c r="D84" s="32" t="s">
        <v>88</v>
      </c>
      <c r="E84" s="22">
        <v>20</v>
      </c>
      <c r="F84" s="22"/>
      <c r="G84" s="22">
        <v>3</v>
      </c>
      <c r="H84" s="22">
        <v>52</v>
      </c>
      <c r="I84" s="28">
        <f t="shared" si="1"/>
        <v>1.1538461538461537</v>
      </c>
    </row>
    <row r="85" spans="2:9" x14ac:dyDescent="0.3">
      <c r="B85" s="22"/>
      <c r="C85" s="22">
        <v>79</v>
      </c>
      <c r="D85" s="32" t="s">
        <v>89</v>
      </c>
      <c r="E85" s="22">
        <v>20</v>
      </c>
      <c r="F85" s="22"/>
      <c r="G85" s="22">
        <v>3</v>
      </c>
      <c r="H85" s="22">
        <v>52</v>
      </c>
      <c r="I85" s="28">
        <f t="shared" si="1"/>
        <v>1.1538461538461537</v>
      </c>
    </row>
    <row r="86" spans="2:9" x14ac:dyDescent="0.3">
      <c r="B86" s="22"/>
      <c r="C86" s="22">
        <v>80</v>
      </c>
      <c r="D86" s="32" t="s">
        <v>90</v>
      </c>
      <c r="E86" s="22">
        <v>22.5</v>
      </c>
      <c r="F86" s="22"/>
      <c r="G86" s="22">
        <v>2</v>
      </c>
      <c r="H86" s="22">
        <v>156</v>
      </c>
      <c r="I86" s="28">
        <f t="shared" si="1"/>
        <v>0.28846153846153844</v>
      </c>
    </row>
    <row r="87" spans="2:9" x14ac:dyDescent="0.3">
      <c r="B87" s="22"/>
      <c r="C87" s="22">
        <v>81</v>
      </c>
      <c r="D87" s="32" t="s">
        <v>91</v>
      </c>
      <c r="E87" s="22">
        <v>45</v>
      </c>
      <c r="F87" s="22"/>
      <c r="G87" s="22">
        <v>2</v>
      </c>
      <c r="H87" s="22">
        <v>156</v>
      </c>
      <c r="I87" s="28">
        <f t="shared" si="1"/>
        <v>0.57692307692307687</v>
      </c>
    </row>
    <row r="88" spans="2:9" x14ac:dyDescent="0.3">
      <c r="B88" s="22"/>
      <c r="C88" s="22">
        <v>82</v>
      </c>
      <c r="D88" s="32" t="s">
        <v>92</v>
      </c>
      <c r="E88" s="22">
        <v>20</v>
      </c>
      <c r="F88" s="22"/>
      <c r="G88" s="22">
        <v>2</v>
      </c>
      <c r="H88" s="22">
        <v>156</v>
      </c>
      <c r="I88" s="28">
        <f t="shared" si="1"/>
        <v>0.25641025641025639</v>
      </c>
    </row>
    <row r="89" spans="2:9" x14ac:dyDescent="0.3">
      <c r="B89" s="22"/>
      <c r="C89" s="22">
        <v>83</v>
      </c>
      <c r="D89" s="32" t="s">
        <v>93</v>
      </c>
      <c r="E89" s="22">
        <v>20</v>
      </c>
      <c r="F89" s="22"/>
      <c r="G89" s="22">
        <v>2</v>
      </c>
      <c r="H89" s="22">
        <v>156</v>
      </c>
      <c r="I89" s="28">
        <f t="shared" si="1"/>
        <v>0.25641025641025639</v>
      </c>
    </row>
    <row r="90" spans="2:9" x14ac:dyDescent="0.3">
      <c r="B90" s="22"/>
      <c r="C90" s="22">
        <v>84</v>
      </c>
      <c r="D90" s="32" t="s">
        <v>94</v>
      </c>
      <c r="E90" s="22">
        <v>22</v>
      </c>
      <c r="F90" s="22"/>
      <c r="G90" s="22">
        <v>2</v>
      </c>
      <c r="H90" s="22">
        <v>156</v>
      </c>
      <c r="I90" s="28">
        <f t="shared" si="1"/>
        <v>0.28205128205128205</v>
      </c>
    </row>
    <row r="91" spans="2:9" x14ac:dyDescent="0.3">
      <c r="B91" s="22"/>
      <c r="C91" s="22">
        <v>85</v>
      </c>
      <c r="D91" s="32" t="s">
        <v>95</v>
      </c>
      <c r="E91" s="22">
        <v>22</v>
      </c>
      <c r="F91" s="22"/>
      <c r="G91" s="22">
        <v>1</v>
      </c>
      <c r="H91" s="22">
        <v>156</v>
      </c>
      <c r="I91" s="28">
        <f t="shared" si="1"/>
        <v>0.14102564102564102</v>
      </c>
    </row>
    <row r="92" spans="2:9" x14ac:dyDescent="0.3">
      <c r="B92" s="22"/>
      <c r="C92" s="22">
        <v>86</v>
      </c>
      <c r="D92" s="32" t="s">
        <v>96</v>
      </c>
      <c r="E92" s="22">
        <v>25</v>
      </c>
      <c r="F92" s="22"/>
      <c r="G92" s="22">
        <v>2</v>
      </c>
      <c r="H92" s="22">
        <v>156</v>
      </c>
      <c r="I92" s="28">
        <f t="shared" si="1"/>
        <v>0.32051282051282054</v>
      </c>
    </row>
    <row r="93" spans="2:9" x14ac:dyDescent="0.3">
      <c r="B93" s="22"/>
      <c r="C93" s="22">
        <v>87</v>
      </c>
      <c r="D93" s="32" t="s">
        <v>97</v>
      </c>
      <c r="E93" s="22">
        <v>79</v>
      </c>
      <c r="F93" s="22"/>
      <c r="G93" s="22">
        <v>2</v>
      </c>
      <c r="H93" s="22">
        <v>156</v>
      </c>
      <c r="I93" s="28">
        <f t="shared" si="1"/>
        <v>1.0128205128205128</v>
      </c>
    </row>
    <row r="94" spans="2:9" x14ac:dyDescent="0.3">
      <c r="B94" s="22"/>
      <c r="C94" s="22">
        <v>88</v>
      </c>
      <c r="D94" s="32" t="s">
        <v>98</v>
      </c>
      <c r="E94" s="22">
        <v>75</v>
      </c>
      <c r="F94" s="22"/>
      <c r="G94" s="22">
        <v>1</v>
      </c>
      <c r="H94" s="22">
        <v>156</v>
      </c>
      <c r="I94" s="28">
        <f t="shared" si="1"/>
        <v>0.48076923076923078</v>
      </c>
    </row>
    <row r="95" spans="2:9" x14ac:dyDescent="0.3">
      <c r="B95" s="22"/>
      <c r="C95" s="22">
        <v>89</v>
      </c>
      <c r="D95" s="32" t="s">
        <v>99</v>
      </c>
      <c r="E95" s="22">
        <v>40</v>
      </c>
      <c r="F95" s="22"/>
      <c r="G95" s="22">
        <v>1</v>
      </c>
      <c r="H95" s="22">
        <v>156</v>
      </c>
      <c r="I95" s="28">
        <f t="shared" si="1"/>
        <v>0.25641025641025639</v>
      </c>
    </row>
    <row r="96" spans="2:9" x14ac:dyDescent="0.3">
      <c r="B96" s="22"/>
      <c r="C96" s="22">
        <v>90</v>
      </c>
      <c r="D96" s="32" t="s">
        <v>100</v>
      </c>
      <c r="E96" s="22">
        <v>17.989999999999998</v>
      </c>
      <c r="F96" s="22"/>
      <c r="G96" s="22">
        <v>1</v>
      </c>
      <c r="H96" s="22">
        <v>156</v>
      </c>
      <c r="I96" s="28">
        <f t="shared" si="1"/>
        <v>0.11532051282051281</v>
      </c>
    </row>
    <row r="97" spans="2:12" x14ac:dyDescent="0.3">
      <c r="B97" s="22"/>
      <c r="C97" s="22">
        <v>91</v>
      </c>
      <c r="D97" s="32" t="s">
        <v>101</v>
      </c>
      <c r="E97" s="22">
        <v>89</v>
      </c>
      <c r="F97" s="22"/>
      <c r="G97" s="22">
        <v>1</v>
      </c>
      <c r="H97" s="22">
        <v>156</v>
      </c>
      <c r="I97" s="28">
        <f t="shared" si="1"/>
        <v>0.57051282051282048</v>
      </c>
    </row>
    <row r="98" spans="2:12" x14ac:dyDescent="0.3">
      <c r="B98" s="22"/>
      <c r="C98" s="22">
        <v>92</v>
      </c>
      <c r="D98" s="32" t="s">
        <v>102</v>
      </c>
      <c r="E98" s="22">
        <v>29</v>
      </c>
      <c r="F98" s="22"/>
      <c r="G98" s="22">
        <v>1</v>
      </c>
      <c r="H98" s="22">
        <v>52</v>
      </c>
      <c r="I98" s="28">
        <f t="shared" si="1"/>
        <v>0.55769230769230771</v>
      </c>
    </row>
    <row r="99" spans="2:12" x14ac:dyDescent="0.3">
      <c r="B99" s="22"/>
      <c r="C99" s="22">
        <v>93</v>
      </c>
      <c r="D99" s="32" t="s">
        <v>103</v>
      </c>
      <c r="E99" s="22">
        <v>30</v>
      </c>
      <c r="F99" s="22"/>
      <c r="G99" s="22">
        <v>1</v>
      </c>
      <c r="H99" s="22">
        <v>52</v>
      </c>
      <c r="I99" s="28">
        <f t="shared" si="1"/>
        <v>0.57692307692307687</v>
      </c>
    </row>
    <row r="100" spans="2:12" x14ac:dyDescent="0.3">
      <c r="B100" s="22"/>
      <c r="C100" s="22">
        <v>94</v>
      </c>
      <c r="D100" s="32" t="s">
        <v>104</v>
      </c>
      <c r="E100" s="22">
        <v>30</v>
      </c>
      <c r="F100" s="22"/>
      <c r="G100" s="22">
        <v>1</v>
      </c>
      <c r="H100" s="22">
        <v>52</v>
      </c>
      <c r="I100" s="28">
        <f t="shared" si="1"/>
        <v>0.57692307692307687</v>
      </c>
    </row>
    <row r="101" spans="2:12" x14ac:dyDescent="0.3">
      <c r="B101" s="22"/>
      <c r="C101" s="22">
        <v>95</v>
      </c>
      <c r="D101" s="32" t="s">
        <v>105</v>
      </c>
      <c r="E101" s="22">
        <v>16</v>
      </c>
      <c r="F101" s="22"/>
      <c r="G101" s="22">
        <v>1</v>
      </c>
      <c r="H101" s="22">
        <v>52</v>
      </c>
      <c r="I101" s="28">
        <f t="shared" si="1"/>
        <v>0.30769230769230771</v>
      </c>
    </row>
    <row r="102" spans="2:12" x14ac:dyDescent="0.3">
      <c r="B102" s="22"/>
      <c r="C102" s="22">
        <v>96</v>
      </c>
      <c r="D102" s="32" t="s">
        <v>106</v>
      </c>
      <c r="E102" s="22">
        <v>7.5</v>
      </c>
      <c r="F102" s="22"/>
      <c r="G102" s="22">
        <v>1</v>
      </c>
      <c r="H102" s="22">
        <v>52</v>
      </c>
      <c r="I102" s="28">
        <f t="shared" si="1"/>
        <v>0.14423076923076922</v>
      </c>
    </row>
    <row r="103" spans="2:12" x14ac:dyDescent="0.3">
      <c r="B103" s="22"/>
      <c r="C103" s="22">
        <v>97</v>
      </c>
      <c r="D103" s="32" t="s">
        <v>107</v>
      </c>
      <c r="E103" s="22">
        <v>8</v>
      </c>
      <c r="F103" s="22"/>
      <c r="G103" s="22">
        <v>3</v>
      </c>
      <c r="H103" s="22">
        <v>521</v>
      </c>
      <c r="I103" s="28">
        <f t="shared" si="1"/>
        <v>4.6065259117082535E-2</v>
      </c>
    </row>
    <row r="104" spans="2:12" x14ac:dyDescent="0.3">
      <c r="B104" s="22"/>
      <c r="C104" s="22">
        <v>98</v>
      </c>
      <c r="D104" s="32" t="s">
        <v>108</v>
      </c>
      <c r="E104" s="22">
        <v>5.99</v>
      </c>
      <c r="F104" s="22"/>
      <c r="G104" s="22">
        <v>1</v>
      </c>
      <c r="H104" s="22">
        <v>156</v>
      </c>
      <c r="I104" s="28">
        <f t="shared" si="1"/>
        <v>3.8397435897435897E-2</v>
      </c>
    </row>
    <row r="105" spans="2:12" x14ac:dyDescent="0.3">
      <c r="B105" s="22"/>
      <c r="C105" s="22">
        <v>99</v>
      </c>
      <c r="D105" s="32" t="s">
        <v>109</v>
      </c>
      <c r="E105" s="22">
        <v>7.5</v>
      </c>
      <c r="F105" s="22"/>
      <c r="G105" s="22">
        <v>1</v>
      </c>
      <c r="H105" s="22">
        <v>156</v>
      </c>
      <c r="I105" s="28">
        <f t="shared" si="1"/>
        <v>4.807692307692308E-2</v>
      </c>
    </row>
    <row r="106" spans="2:12" x14ac:dyDescent="0.3">
      <c r="B106" s="22"/>
      <c r="C106" s="22">
        <v>100</v>
      </c>
      <c r="D106" s="32" t="s">
        <v>110</v>
      </c>
      <c r="E106" s="22">
        <v>9.5</v>
      </c>
      <c r="F106" s="22"/>
      <c r="G106" s="22">
        <v>1</v>
      </c>
      <c r="H106" s="22">
        <v>156</v>
      </c>
      <c r="I106" s="28">
        <f t="shared" si="1"/>
        <v>6.0897435897435896E-2</v>
      </c>
    </row>
    <row r="107" spans="2:12" x14ac:dyDescent="0.3">
      <c r="B107" s="22"/>
      <c r="C107" s="22">
        <v>101</v>
      </c>
      <c r="D107" s="32" t="s">
        <v>111</v>
      </c>
      <c r="E107" s="22">
        <v>10</v>
      </c>
      <c r="F107" s="22"/>
      <c r="G107" s="22">
        <v>1</v>
      </c>
      <c r="H107" s="22">
        <v>156</v>
      </c>
      <c r="I107" s="28">
        <f t="shared" si="1"/>
        <v>6.4102564102564097E-2</v>
      </c>
    </row>
    <row r="108" spans="2:12" x14ac:dyDescent="0.3">
      <c r="B108" s="22"/>
      <c r="C108" s="22">
        <v>102</v>
      </c>
      <c r="D108" s="32" t="s">
        <v>112</v>
      </c>
      <c r="E108" s="22">
        <v>12</v>
      </c>
      <c r="F108" s="22"/>
      <c r="G108" s="22">
        <v>1</v>
      </c>
      <c r="H108" s="22">
        <v>52</v>
      </c>
      <c r="I108" s="28">
        <f t="shared" si="1"/>
        <v>0.23076923076923078</v>
      </c>
      <c r="J108" s="42" t="s">
        <v>10</v>
      </c>
      <c r="K108" s="48">
        <f>SUM(I78:I108)</f>
        <v>13.241449874501699</v>
      </c>
      <c r="L108" s="43">
        <f>COUNT(I78:I108)</f>
        <v>31</v>
      </c>
    </row>
    <row r="109" spans="2:12" x14ac:dyDescent="0.3">
      <c r="B109" s="24" t="s">
        <v>11</v>
      </c>
      <c r="C109" s="22"/>
      <c r="D109" s="22"/>
      <c r="E109" s="22"/>
      <c r="F109" s="22"/>
      <c r="G109" s="22"/>
      <c r="H109" s="22"/>
      <c r="I109" s="28"/>
    </row>
    <row r="110" spans="2:12" x14ac:dyDescent="0.3">
      <c r="B110" s="22"/>
      <c r="C110" s="22">
        <v>103</v>
      </c>
      <c r="D110" s="32" t="s">
        <v>113</v>
      </c>
      <c r="E110" s="22">
        <v>77</v>
      </c>
      <c r="F110" s="22"/>
      <c r="G110" s="22">
        <v>1</v>
      </c>
      <c r="H110" s="22">
        <v>1</v>
      </c>
      <c r="I110" s="28">
        <f t="shared" si="1"/>
        <v>77</v>
      </c>
    </row>
    <row r="111" spans="2:12" x14ac:dyDescent="0.3">
      <c r="B111" s="22"/>
      <c r="C111" s="22">
        <v>104</v>
      </c>
      <c r="D111" s="32" t="s">
        <v>114</v>
      </c>
      <c r="E111" s="22">
        <v>6.47</v>
      </c>
      <c r="F111" s="22"/>
      <c r="G111" s="22">
        <v>1</v>
      </c>
      <c r="H111" s="22">
        <v>1</v>
      </c>
      <c r="I111" s="28">
        <f t="shared" si="1"/>
        <v>6.47</v>
      </c>
    </row>
    <row r="112" spans="2:12" x14ac:dyDescent="0.3">
      <c r="B112" s="22"/>
      <c r="C112" s="22">
        <v>105</v>
      </c>
      <c r="D112" s="32" t="s">
        <v>810</v>
      </c>
      <c r="E112" s="22">
        <v>8.02</v>
      </c>
      <c r="F112" s="22"/>
      <c r="G112" s="22">
        <v>1</v>
      </c>
      <c r="H112" s="22">
        <v>1</v>
      </c>
      <c r="I112" s="28">
        <f t="shared" si="1"/>
        <v>8.02</v>
      </c>
    </row>
    <row r="113" spans="2:12" x14ac:dyDescent="0.3">
      <c r="B113" s="22"/>
      <c r="C113" s="22">
        <v>106</v>
      </c>
      <c r="D113" s="32" t="s">
        <v>115</v>
      </c>
      <c r="E113" s="22">
        <v>2.17</v>
      </c>
      <c r="F113" s="22"/>
      <c r="G113" s="22">
        <v>1</v>
      </c>
      <c r="H113" s="22">
        <v>1</v>
      </c>
      <c r="I113" s="28">
        <f t="shared" si="1"/>
        <v>2.17</v>
      </c>
    </row>
    <row r="114" spans="2:12" x14ac:dyDescent="0.3">
      <c r="B114" s="22"/>
      <c r="C114" s="22">
        <v>107</v>
      </c>
      <c r="D114" s="32" t="s">
        <v>116</v>
      </c>
      <c r="E114" s="22">
        <v>14.68</v>
      </c>
      <c r="F114" s="22"/>
      <c r="G114" s="22">
        <v>1</v>
      </c>
      <c r="H114" s="22">
        <v>1</v>
      </c>
      <c r="I114" s="28">
        <f t="shared" si="1"/>
        <v>14.68</v>
      </c>
    </row>
    <row r="115" spans="2:12" x14ac:dyDescent="0.3">
      <c r="B115" s="22"/>
      <c r="C115" s="22">
        <v>108</v>
      </c>
      <c r="D115" s="32" t="s">
        <v>117</v>
      </c>
      <c r="E115" s="22">
        <v>100</v>
      </c>
      <c r="F115" s="22"/>
      <c r="G115" s="22">
        <v>1</v>
      </c>
      <c r="H115" s="22">
        <v>52</v>
      </c>
      <c r="I115" s="28">
        <f t="shared" si="1"/>
        <v>1.9230769230769231</v>
      </c>
      <c r="J115" s="42" t="s">
        <v>11</v>
      </c>
      <c r="K115" s="48">
        <f>SUM(I110:I115)</f>
        <v>110.26307692307692</v>
      </c>
      <c r="L115" s="43">
        <f>COUNT(I110:I115)</f>
        <v>6</v>
      </c>
    </row>
    <row r="116" spans="2:12" x14ac:dyDescent="0.3">
      <c r="B116" s="24" t="s">
        <v>12</v>
      </c>
      <c r="C116" s="22"/>
      <c r="D116" s="22"/>
      <c r="E116" s="22"/>
      <c r="F116" s="22"/>
      <c r="G116" s="22"/>
      <c r="H116" s="22"/>
      <c r="I116" s="28"/>
    </row>
    <row r="117" spans="2:12" x14ac:dyDescent="0.3">
      <c r="B117" s="22"/>
      <c r="C117" s="22">
        <v>109</v>
      </c>
      <c r="D117" s="22" t="s">
        <v>118</v>
      </c>
      <c r="E117" s="22">
        <v>5</v>
      </c>
      <c r="F117" s="22"/>
      <c r="G117" s="22">
        <v>1</v>
      </c>
      <c r="H117" s="22">
        <v>365</v>
      </c>
      <c r="I117" s="28">
        <f t="shared" si="1"/>
        <v>1.3698630136986301E-2</v>
      </c>
    </row>
    <row r="118" spans="2:12" x14ac:dyDescent="0.3">
      <c r="B118" s="22"/>
      <c r="C118" s="22">
        <v>110</v>
      </c>
      <c r="D118" s="22" t="s">
        <v>119</v>
      </c>
      <c r="E118" s="22">
        <v>5</v>
      </c>
      <c r="F118" s="22"/>
      <c r="G118" s="22">
        <v>1</v>
      </c>
      <c r="H118" s="22">
        <v>104.29</v>
      </c>
      <c r="I118" s="28">
        <f t="shared" si="1"/>
        <v>4.7943235209511936E-2</v>
      </c>
    </row>
    <row r="119" spans="2:12" x14ac:dyDescent="0.3">
      <c r="B119" s="22"/>
      <c r="C119" s="22">
        <v>111</v>
      </c>
      <c r="D119" s="22" t="s">
        <v>118</v>
      </c>
      <c r="E119" s="22">
        <v>5</v>
      </c>
      <c r="F119" s="22"/>
      <c r="G119" s="22">
        <v>1</v>
      </c>
      <c r="H119" s="22">
        <v>365</v>
      </c>
      <c r="I119" s="28">
        <f t="shared" si="1"/>
        <v>1.3698630136986301E-2</v>
      </c>
    </row>
    <row r="120" spans="2:12" x14ac:dyDescent="0.3">
      <c r="B120" s="22"/>
      <c r="C120" s="22">
        <v>112</v>
      </c>
      <c r="D120" s="22" t="s">
        <v>119</v>
      </c>
      <c r="E120" s="22">
        <v>5</v>
      </c>
      <c r="F120" s="22"/>
      <c r="G120" s="22">
        <v>2</v>
      </c>
      <c r="H120" s="22">
        <v>104.29</v>
      </c>
      <c r="I120" s="28">
        <f t="shared" si="1"/>
        <v>9.5886470419023873E-2</v>
      </c>
    </row>
    <row r="121" spans="2:12" x14ac:dyDescent="0.3">
      <c r="B121" s="22"/>
      <c r="C121" s="22">
        <v>113</v>
      </c>
      <c r="D121" s="22" t="s">
        <v>120</v>
      </c>
      <c r="E121" s="22">
        <v>44</v>
      </c>
      <c r="F121" s="22"/>
      <c r="G121" s="22">
        <v>1</v>
      </c>
      <c r="H121" s="22">
        <v>521.42857000000004</v>
      </c>
      <c r="I121" s="28">
        <f t="shared" si="1"/>
        <v>8.4383561875023452E-2</v>
      </c>
    </row>
    <row r="122" spans="2:12" x14ac:dyDescent="0.3">
      <c r="B122" s="22"/>
      <c r="C122" s="22">
        <v>114</v>
      </c>
      <c r="D122" s="22" t="s">
        <v>121</v>
      </c>
      <c r="E122" s="22">
        <v>27</v>
      </c>
      <c r="F122" s="22"/>
      <c r="G122" s="22">
        <v>1</v>
      </c>
      <c r="H122" s="22">
        <v>1042.8570999999999</v>
      </c>
      <c r="I122" s="28">
        <f t="shared" si="1"/>
        <v>2.5890412022893647E-2</v>
      </c>
    </row>
    <row r="123" spans="2:12" x14ac:dyDescent="0.3">
      <c r="B123" s="22"/>
      <c r="C123" s="22">
        <v>115</v>
      </c>
      <c r="D123" s="22" t="s">
        <v>122</v>
      </c>
      <c r="E123" s="22">
        <v>0.99</v>
      </c>
      <c r="F123" s="22"/>
      <c r="G123" s="22">
        <v>1</v>
      </c>
      <c r="H123" s="22">
        <v>1042.8570999999999</v>
      </c>
      <c r="I123" s="28">
        <f t="shared" si="1"/>
        <v>9.4931510750610032E-4</v>
      </c>
    </row>
    <row r="124" spans="2:12" x14ac:dyDescent="0.3">
      <c r="B124" s="22"/>
      <c r="C124" s="22">
        <v>116</v>
      </c>
      <c r="D124" s="22" t="s">
        <v>123</v>
      </c>
      <c r="E124" s="22">
        <v>19.5</v>
      </c>
      <c r="F124" s="22"/>
      <c r="G124" s="22">
        <v>1</v>
      </c>
      <c r="H124" s="22">
        <v>156.42857000000001</v>
      </c>
      <c r="I124" s="28">
        <f t="shared" si="1"/>
        <v>0.12465753538500032</v>
      </c>
    </row>
    <row r="125" spans="2:12" x14ac:dyDescent="0.3">
      <c r="B125" s="22"/>
      <c r="C125" s="22">
        <v>117</v>
      </c>
      <c r="D125" s="22" t="s">
        <v>124</v>
      </c>
      <c r="E125" s="22">
        <v>3.99</v>
      </c>
      <c r="F125" s="22"/>
      <c r="G125" s="22">
        <v>1</v>
      </c>
      <c r="H125" s="22">
        <v>1042.8570999999999</v>
      </c>
      <c r="I125" s="28">
        <f t="shared" si="1"/>
        <v>3.8260275544942835E-3</v>
      </c>
    </row>
    <row r="126" spans="2:12" x14ac:dyDescent="0.3">
      <c r="B126" s="22"/>
      <c r="C126" s="22">
        <v>118</v>
      </c>
      <c r="D126" s="22" t="s">
        <v>125</v>
      </c>
      <c r="E126" s="22">
        <v>228.65</v>
      </c>
      <c r="F126" s="22"/>
      <c r="G126" s="22">
        <v>1</v>
      </c>
      <c r="H126" s="22">
        <v>521.42999999999995</v>
      </c>
      <c r="I126" s="28">
        <f t="shared" si="1"/>
        <v>0.43850564792973173</v>
      </c>
    </row>
    <row r="127" spans="2:12" x14ac:dyDescent="0.3">
      <c r="B127" s="22"/>
      <c r="C127" s="22">
        <v>119</v>
      </c>
      <c r="D127" s="22" t="s">
        <v>126</v>
      </c>
      <c r="E127" s="22">
        <v>159.16</v>
      </c>
      <c r="F127" s="22"/>
      <c r="G127" s="22">
        <v>1</v>
      </c>
      <c r="H127" s="22">
        <v>521.42999999999995</v>
      </c>
      <c r="I127" s="28">
        <f t="shared" si="1"/>
        <v>0.30523751989720577</v>
      </c>
    </row>
    <row r="128" spans="2:12" x14ac:dyDescent="0.3">
      <c r="B128" s="22"/>
      <c r="C128" s="22">
        <v>120</v>
      </c>
      <c r="D128" s="22" t="s">
        <v>127</v>
      </c>
      <c r="E128" s="22">
        <v>44.68</v>
      </c>
      <c r="F128" s="22"/>
      <c r="G128" s="22">
        <v>1</v>
      </c>
      <c r="H128" s="22">
        <v>782.14</v>
      </c>
      <c r="I128" s="28">
        <f t="shared" si="1"/>
        <v>5.7125322832229528E-2</v>
      </c>
    </row>
    <row r="129" spans="2:9" x14ac:dyDescent="0.3">
      <c r="B129" s="22"/>
      <c r="C129" s="22">
        <v>121</v>
      </c>
      <c r="D129" s="22" t="s">
        <v>128</v>
      </c>
      <c r="E129" s="22">
        <v>119</v>
      </c>
      <c r="F129" s="22"/>
      <c r="G129" s="22">
        <v>1</v>
      </c>
      <c r="H129" s="22">
        <v>782.14</v>
      </c>
      <c r="I129" s="28">
        <f t="shared" si="1"/>
        <v>0.15214667450840003</v>
      </c>
    </row>
    <row r="130" spans="2:9" x14ac:dyDescent="0.3">
      <c r="B130" s="22"/>
      <c r="C130" s="22">
        <v>122</v>
      </c>
      <c r="D130" s="22" t="s">
        <v>129</v>
      </c>
      <c r="E130" s="22">
        <v>12</v>
      </c>
      <c r="F130" s="22"/>
      <c r="G130" s="22">
        <v>1</v>
      </c>
      <c r="H130" s="22">
        <v>521.42999999999995</v>
      </c>
      <c r="I130" s="28">
        <f t="shared" si="1"/>
        <v>2.3013635579080607E-2</v>
      </c>
    </row>
    <row r="131" spans="2:9" x14ac:dyDescent="0.3">
      <c r="B131" s="22"/>
      <c r="C131" s="22">
        <v>123</v>
      </c>
      <c r="D131" s="22" t="s">
        <v>130</v>
      </c>
      <c r="E131" s="22">
        <v>13</v>
      </c>
      <c r="F131" s="22"/>
      <c r="G131" s="22">
        <v>1</v>
      </c>
      <c r="H131" s="22">
        <v>782.14</v>
      </c>
      <c r="I131" s="28">
        <f t="shared" si="1"/>
        <v>1.6621065282430257E-2</v>
      </c>
    </row>
    <row r="132" spans="2:9" x14ac:dyDescent="0.3">
      <c r="B132" s="22"/>
      <c r="C132" s="22">
        <v>124</v>
      </c>
      <c r="D132" s="22" t="s">
        <v>131</v>
      </c>
      <c r="E132" s="22">
        <v>10</v>
      </c>
      <c r="F132" s="22"/>
      <c r="G132" s="22">
        <v>1</v>
      </c>
      <c r="H132" s="22">
        <v>52.14</v>
      </c>
      <c r="I132" s="28">
        <f t="shared" si="1"/>
        <v>0.19179133103183735</v>
      </c>
    </row>
    <row r="133" spans="2:9" x14ac:dyDescent="0.3">
      <c r="B133" s="22"/>
      <c r="C133" s="22">
        <v>125</v>
      </c>
      <c r="D133" s="22" t="s">
        <v>132</v>
      </c>
      <c r="E133" s="22">
        <v>10</v>
      </c>
      <c r="F133" s="22"/>
      <c r="G133" s="22">
        <v>3</v>
      </c>
      <c r="H133" s="22">
        <v>260.70999999999998</v>
      </c>
      <c r="I133" s="28">
        <f t="shared" si="1"/>
        <v>0.11507038471865291</v>
      </c>
    </row>
    <row r="134" spans="2:9" x14ac:dyDescent="0.3">
      <c r="B134" s="22"/>
      <c r="C134" s="22">
        <v>126</v>
      </c>
      <c r="D134" s="22" t="s">
        <v>118</v>
      </c>
      <c r="E134" s="22">
        <v>5</v>
      </c>
      <c r="F134" s="22"/>
      <c r="G134" s="22">
        <v>1</v>
      </c>
      <c r="H134" s="22">
        <v>365</v>
      </c>
      <c r="I134" s="28">
        <f t="shared" ref="I134:I197" si="2">+(E134*G134)/H134</f>
        <v>1.3698630136986301E-2</v>
      </c>
    </row>
    <row r="135" spans="2:9" x14ac:dyDescent="0.3">
      <c r="B135" s="22"/>
      <c r="C135" s="22">
        <v>127</v>
      </c>
      <c r="D135" s="22" t="s">
        <v>119</v>
      </c>
      <c r="E135" s="22">
        <v>5</v>
      </c>
      <c r="F135" s="22"/>
      <c r="G135" s="22">
        <v>1</v>
      </c>
      <c r="H135" s="22">
        <v>104.29</v>
      </c>
      <c r="I135" s="28">
        <f t="shared" si="2"/>
        <v>4.7943235209511936E-2</v>
      </c>
    </row>
    <row r="136" spans="2:9" x14ac:dyDescent="0.3">
      <c r="B136" s="22"/>
      <c r="C136" s="22">
        <v>128</v>
      </c>
      <c r="D136" s="22" t="s">
        <v>120</v>
      </c>
      <c r="E136" s="22">
        <v>44</v>
      </c>
      <c r="F136" s="22"/>
      <c r="G136" s="22">
        <v>1</v>
      </c>
      <c r="H136" s="22">
        <v>521.42857000000004</v>
      </c>
      <c r="I136" s="28">
        <f t="shared" si="2"/>
        <v>8.4383561875023452E-2</v>
      </c>
    </row>
    <row r="137" spans="2:9" x14ac:dyDescent="0.3">
      <c r="B137" s="22"/>
      <c r="C137" s="22">
        <v>129</v>
      </c>
      <c r="D137" s="22" t="s">
        <v>121</v>
      </c>
      <c r="E137" s="22">
        <v>27</v>
      </c>
      <c r="F137" s="22"/>
      <c r="G137" s="22">
        <v>1</v>
      </c>
      <c r="H137" s="22">
        <v>1042.8570999999999</v>
      </c>
      <c r="I137" s="28">
        <f t="shared" si="2"/>
        <v>2.5890412022893647E-2</v>
      </c>
    </row>
    <row r="138" spans="2:9" x14ac:dyDescent="0.3">
      <c r="B138" s="22"/>
      <c r="C138" s="22">
        <v>130</v>
      </c>
      <c r="D138" s="22" t="s">
        <v>122</v>
      </c>
      <c r="E138" s="22">
        <v>0.99</v>
      </c>
      <c r="F138" s="22"/>
      <c r="G138" s="22">
        <v>1</v>
      </c>
      <c r="H138" s="22">
        <v>1042.8570999999999</v>
      </c>
      <c r="I138" s="28">
        <f t="shared" si="2"/>
        <v>9.4931510750610032E-4</v>
      </c>
    </row>
    <row r="139" spans="2:9" x14ac:dyDescent="0.3">
      <c r="B139" s="22"/>
      <c r="C139" s="22">
        <v>131</v>
      </c>
      <c r="D139" s="22" t="s">
        <v>123</v>
      </c>
      <c r="E139" s="22">
        <v>19.5</v>
      </c>
      <c r="F139" s="22"/>
      <c r="G139" s="22">
        <v>1</v>
      </c>
      <c r="H139" s="22">
        <v>156.42857000000001</v>
      </c>
      <c r="I139" s="28">
        <f t="shared" si="2"/>
        <v>0.12465753538500032</v>
      </c>
    </row>
    <row r="140" spans="2:9" x14ac:dyDescent="0.3">
      <c r="B140" s="22"/>
      <c r="C140" s="22">
        <v>132</v>
      </c>
      <c r="D140" s="22" t="s">
        <v>124</v>
      </c>
      <c r="E140" s="22">
        <v>3.99</v>
      </c>
      <c r="F140" s="22"/>
      <c r="G140" s="22">
        <v>1</v>
      </c>
      <c r="H140" s="22">
        <v>1042.8570999999999</v>
      </c>
      <c r="I140" s="28">
        <f t="shared" si="2"/>
        <v>3.8260275544942835E-3</v>
      </c>
    </row>
    <row r="141" spans="2:9" x14ac:dyDescent="0.3">
      <c r="B141" s="22"/>
      <c r="C141" s="22">
        <v>133</v>
      </c>
      <c r="D141" s="22" t="s">
        <v>133</v>
      </c>
      <c r="E141" s="22">
        <v>149</v>
      </c>
      <c r="F141" s="22"/>
      <c r="G141" s="22">
        <v>1</v>
      </c>
      <c r="H141" s="22">
        <v>260.71429000000001</v>
      </c>
      <c r="I141" s="28">
        <f t="shared" si="2"/>
        <v>0.57150683992043549</v>
      </c>
    </row>
    <row r="142" spans="2:9" x14ac:dyDescent="0.3">
      <c r="B142" s="22"/>
      <c r="C142" s="22">
        <v>134</v>
      </c>
      <c r="D142" s="22" t="s">
        <v>134</v>
      </c>
      <c r="E142" s="22">
        <v>8.99</v>
      </c>
      <c r="F142" s="22"/>
      <c r="G142" s="22">
        <v>4</v>
      </c>
      <c r="H142" s="22">
        <v>782.14</v>
      </c>
      <c r="I142" s="28">
        <f t="shared" si="2"/>
        <v>4.5976423658168619E-2</v>
      </c>
    </row>
    <row r="143" spans="2:9" x14ac:dyDescent="0.3">
      <c r="B143" s="22"/>
      <c r="C143" s="22">
        <v>135</v>
      </c>
      <c r="D143" s="22" t="s">
        <v>135</v>
      </c>
      <c r="E143" s="22">
        <v>2.99</v>
      </c>
      <c r="F143" s="22"/>
      <c r="G143" s="22">
        <v>1</v>
      </c>
      <c r="H143" s="22">
        <v>782.14</v>
      </c>
      <c r="I143" s="28">
        <f t="shared" si="2"/>
        <v>3.822845014958959E-3</v>
      </c>
    </row>
    <row r="144" spans="2:9" x14ac:dyDescent="0.3">
      <c r="B144" s="22"/>
      <c r="C144" s="22">
        <v>136</v>
      </c>
      <c r="D144" s="22" t="s">
        <v>119</v>
      </c>
      <c r="E144" s="22">
        <v>5</v>
      </c>
      <c r="F144" s="22"/>
      <c r="G144" s="22">
        <v>1</v>
      </c>
      <c r="H144" s="22">
        <v>104.29</v>
      </c>
      <c r="I144" s="28">
        <f t="shared" si="2"/>
        <v>4.7943235209511936E-2</v>
      </c>
    </row>
    <row r="145" spans="2:9" x14ac:dyDescent="0.3">
      <c r="B145" s="22"/>
      <c r="C145" s="22">
        <v>137</v>
      </c>
      <c r="D145" s="22" t="s">
        <v>120</v>
      </c>
      <c r="E145" s="22">
        <v>44</v>
      </c>
      <c r="F145" s="22"/>
      <c r="G145" s="22">
        <v>1</v>
      </c>
      <c r="H145" s="22">
        <v>521.42857000000004</v>
      </c>
      <c r="I145" s="28">
        <f t="shared" si="2"/>
        <v>8.4383561875023452E-2</v>
      </c>
    </row>
    <row r="146" spans="2:9" x14ac:dyDescent="0.3">
      <c r="B146" s="22"/>
      <c r="C146" s="22">
        <v>138</v>
      </c>
      <c r="D146" s="22" t="s">
        <v>121</v>
      </c>
      <c r="E146" s="22">
        <v>27</v>
      </c>
      <c r="F146" s="22"/>
      <c r="G146" s="22">
        <v>1</v>
      </c>
      <c r="H146" s="22">
        <v>1042.8570999999999</v>
      </c>
      <c r="I146" s="28">
        <f t="shared" si="2"/>
        <v>2.5890412022893647E-2</v>
      </c>
    </row>
    <row r="147" spans="2:9" x14ac:dyDescent="0.3">
      <c r="B147" s="22"/>
      <c r="C147" s="22">
        <v>139</v>
      </c>
      <c r="D147" s="22" t="s">
        <v>122</v>
      </c>
      <c r="E147" s="22">
        <v>0.99</v>
      </c>
      <c r="F147" s="22"/>
      <c r="G147" s="22">
        <v>1</v>
      </c>
      <c r="H147" s="22">
        <v>1042.8570999999999</v>
      </c>
      <c r="I147" s="28">
        <f t="shared" si="2"/>
        <v>9.4931510750610032E-4</v>
      </c>
    </row>
    <row r="148" spans="2:9" x14ac:dyDescent="0.3">
      <c r="B148" s="22"/>
      <c r="C148" s="22">
        <v>140</v>
      </c>
      <c r="D148" s="22" t="s">
        <v>123</v>
      </c>
      <c r="E148" s="22">
        <v>19.5</v>
      </c>
      <c r="F148" s="22"/>
      <c r="G148" s="22">
        <v>1</v>
      </c>
      <c r="H148" s="22">
        <v>156.42857000000001</v>
      </c>
      <c r="I148" s="28">
        <f t="shared" si="2"/>
        <v>0.12465753538500032</v>
      </c>
    </row>
    <row r="149" spans="2:9" x14ac:dyDescent="0.3">
      <c r="B149" s="22"/>
      <c r="C149" s="22">
        <v>141</v>
      </c>
      <c r="D149" s="22" t="s">
        <v>124</v>
      </c>
      <c r="E149" s="22">
        <v>3.99</v>
      </c>
      <c r="F149" s="22"/>
      <c r="G149" s="22">
        <v>1</v>
      </c>
      <c r="H149" s="22">
        <v>1042.8570999999999</v>
      </c>
      <c r="I149" s="28">
        <f t="shared" si="2"/>
        <v>3.8260275544942835E-3</v>
      </c>
    </row>
    <row r="150" spans="2:9" x14ac:dyDescent="0.3">
      <c r="B150" s="22"/>
      <c r="C150" s="22">
        <v>142</v>
      </c>
      <c r="D150" s="22" t="s">
        <v>136</v>
      </c>
      <c r="E150" s="22">
        <v>14.99</v>
      </c>
      <c r="F150" s="22"/>
      <c r="G150" s="22">
        <v>1</v>
      </c>
      <c r="H150" s="22">
        <v>156.43</v>
      </c>
      <c r="I150" s="28">
        <f t="shared" si="2"/>
        <v>9.5825608898548867E-2</v>
      </c>
    </row>
    <row r="151" spans="2:9" x14ac:dyDescent="0.3">
      <c r="B151" s="22"/>
      <c r="C151" s="22">
        <v>143</v>
      </c>
      <c r="D151" s="22" t="s">
        <v>137</v>
      </c>
      <c r="E151" s="22">
        <v>2.99</v>
      </c>
      <c r="F151" s="22"/>
      <c r="G151" s="22">
        <v>4</v>
      </c>
      <c r="H151" s="22">
        <v>156.43</v>
      </c>
      <c r="I151" s="28">
        <f t="shared" si="2"/>
        <v>7.645592277696095E-2</v>
      </c>
    </row>
    <row r="152" spans="2:9" x14ac:dyDescent="0.3">
      <c r="B152" s="22"/>
      <c r="C152" s="22">
        <v>144</v>
      </c>
      <c r="D152" s="22" t="s">
        <v>138</v>
      </c>
      <c r="E152" s="22">
        <v>28.2</v>
      </c>
      <c r="F152" s="22"/>
      <c r="G152" s="22">
        <v>1</v>
      </c>
      <c r="H152" s="22">
        <v>782.14286000000004</v>
      </c>
      <c r="I152" s="28">
        <f t="shared" si="2"/>
        <v>3.6054794388840933E-2</v>
      </c>
    </row>
    <row r="153" spans="2:9" x14ac:dyDescent="0.3">
      <c r="B153" s="22"/>
      <c r="C153" s="22">
        <v>145</v>
      </c>
      <c r="D153" s="22" t="s">
        <v>139</v>
      </c>
      <c r="E153" s="22">
        <v>2.99</v>
      </c>
      <c r="F153" s="22"/>
      <c r="G153" s="22">
        <v>2</v>
      </c>
      <c r="H153" s="22">
        <v>104.29</v>
      </c>
      <c r="I153" s="28">
        <f t="shared" si="2"/>
        <v>5.734010931057628E-2</v>
      </c>
    </row>
    <row r="154" spans="2:9" x14ac:dyDescent="0.3">
      <c r="B154" s="22"/>
      <c r="C154" s="22">
        <v>146</v>
      </c>
      <c r="D154" s="22" t="s">
        <v>140</v>
      </c>
      <c r="E154" s="22">
        <v>4.99</v>
      </c>
      <c r="F154" s="22"/>
      <c r="G154" s="22">
        <v>2</v>
      </c>
      <c r="H154" s="22">
        <v>104.29</v>
      </c>
      <c r="I154" s="28">
        <f t="shared" si="2"/>
        <v>9.569469747818582E-2</v>
      </c>
    </row>
    <row r="155" spans="2:9" x14ac:dyDescent="0.3">
      <c r="B155" s="22"/>
      <c r="C155" s="22">
        <v>147</v>
      </c>
      <c r="D155" s="22" t="s">
        <v>141</v>
      </c>
      <c r="E155" s="22">
        <v>9.5</v>
      </c>
      <c r="F155" s="22"/>
      <c r="G155" s="22">
        <v>1</v>
      </c>
      <c r="H155" s="22">
        <v>260.70999999999998</v>
      </c>
      <c r="I155" s="28">
        <f t="shared" si="2"/>
        <v>3.6438955160906755E-2</v>
      </c>
    </row>
    <row r="156" spans="2:9" x14ac:dyDescent="0.3">
      <c r="B156" s="22"/>
      <c r="C156" s="22">
        <v>148</v>
      </c>
      <c r="D156" s="22" t="s">
        <v>142</v>
      </c>
      <c r="E156" s="22">
        <v>4.5</v>
      </c>
      <c r="F156" s="22"/>
      <c r="G156" s="22">
        <v>1</v>
      </c>
      <c r="H156" s="22">
        <v>260.70999999999998</v>
      </c>
      <c r="I156" s="28">
        <f t="shared" si="2"/>
        <v>1.7260557707797938E-2</v>
      </c>
    </row>
    <row r="157" spans="2:9" x14ac:dyDescent="0.3">
      <c r="B157" s="22"/>
      <c r="C157" s="22">
        <v>149</v>
      </c>
      <c r="D157" s="22" t="s">
        <v>143</v>
      </c>
      <c r="E157" s="22">
        <v>39.99</v>
      </c>
      <c r="F157" s="22"/>
      <c r="G157" s="22">
        <v>1</v>
      </c>
      <c r="H157" s="22">
        <v>260.70999999999998</v>
      </c>
      <c r="I157" s="28">
        <f t="shared" si="2"/>
        <v>0.15338882282996436</v>
      </c>
    </row>
    <row r="158" spans="2:9" x14ac:dyDescent="0.3">
      <c r="B158" s="22"/>
      <c r="C158" s="22">
        <v>150</v>
      </c>
      <c r="D158" s="22" t="s">
        <v>144</v>
      </c>
      <c r="E158" s="22">
        <v>229</v>
      </c>
      <c r="F158" s="22"/>
      <c r="G158" s="22">
        <v>1</v>
      </c>
      <c r="H158" s="22">
        <v>782.14</v>
      </c>
      <c r="I158" s="28">
        <f t="shared" si="2"/>
        <v>0.29278645766742528</v>
      </c>
    </row>
    <row r="159" spans="2:9" x14ac:dyDescent="0.3">
      <c r="B159" s="22"/>
      <c r="C159" s="22">
        <v>151</v>
      </c>
      <c r="D159" s="22" t="s">
        <v>145</v>
      </c>
      <c r="E159" s="22">
        <v>249.99</v>
      </c>
      <c r="F159" s="22"/>
      <c r="G159" s="22">
        <v>1</v>
      </c>
      <c r="H159" s="22">
        <v>521.42999999999995</v>
      </c>
      <c r="I159" s="28">
        <f t="shared" si="2"/>
        <v>0.47943156320119679</v>
      </c>
    </row>
    <row r="160" spans="2:9" x14ac:dyDescent="0.3">
      <c r="B160" s="22"/>
      <c r="C160" s="22">
        <v>152</v>
      </c>
      <c r="D160" s="22" t="s">
        <v>146</v>
      </c>
      <c r="E160" s="22">
        <v>189</v>
      </c>
      <c r="F160" s="22"/>
      <c r="G160" s="22">
        <v>1</v>
      </c>
      <c r="H160" s="22">
        <v>260.70999999999998</v>
      </c>
      <c r="I160" s="28">
        <f t="shared" si="2"/>
        <v>0.72494342372751341</v>
      </c>
    </row>
    <row r="161" spans="2:9" x14ac:dyDescent="0.3">
      <c r="B161" s="22"/>
      <c r="C161" s="22">
        <v>153</v>
      </c>
      <c r="D161" s="22" t="s">
        <v>147</v>
      </c>
      <c r="E161" s="22">
        <v>11.99</v>
      </c>
      <c r="F161" s="22"/>
      <c r="G161" s="22">
        <v>1</v>
      </c>
      <c r="H161" s="22">
        <v>260.70999999999998</v>
      </c>
      <c r="I161" s="28">
        <f t="shared" si="2"/>
        <v>4.5989797092554949E-2</v>
      </c>
    </row>
    <row r="162" spans="2:9" x14ac:dyDescent="0.3">
      <c r="B162" s="22"/>
      <c r="C162" s="22">
        <v>154</v>
      </c>
      <c r="D162" s="22" t="s">
        <v>148</v>
      </c>
      <c r="E162" s="22">
        <v>11.99</v>
      </c>
      <c r="F162" s="22"/>
      <c r="G162" s="22">
        <v>1</v>
      </c>
      <c r="H162" s="22">
        <v>156.43</v>
      </c>
      <c r="I162" s="28">
        <f t="shared" si="2"/>
        <v>7.6647701847471716E-2</v>
      </c>
    </row>
    <row r="163" spans="2:9" x14ac:dyDescent="0.3">
      <c r="B163" s="22"/>
      <c r="C163" s="22">
        <v>155</v>
      </c>
      <c r="D163" s="22" t="s">
        <v>149</v>
      </c>
      <c r="E163" s="22">
        <v>34.99</v>
      </c>
      <c r="F163" s="22"/>
      <c r="G163" s="22">
        <v>1</v>
      </c>
      <c r="H163" s="22">
        <v>521.42999999999995</v>
      </c>
      <c r="I163" s="28">
        <f t="shared" si="2"/>
        <v>6.7103925742669213E-2</v>
      </c>
    </row>
    <row r="164" spans="2:9" x14ac:dyDescent="0.3">
      <c r="B164" s="22"/>
      <c r="C164" s="22">
        <v>156</v>
      </c>
      <c r="D164" s="22" t="s">
        <v>150</v>
      </c>
      <c r="E164" s="22">
        <v>11.99</v>
      </c>
      <c r="F164" s="22"/>
      <c r="G164" s="22">
        <v>1</v>
      </c>
      <c r="H164" s="22">
        <v>1042.8570999999999</v>
      </c>
      <c r="I164" s="28">
        <f t="shared" si="2"/>
        <v>1.1497260746462771E-2</v>
      </c>
    </row>
    <row r="165" spans="2:9" x14ac:dyDescent="0.3">
      <c r="B165" s="22"/>
      <c r="C165" s="22">
        <v>157</v>
      </c>
      <c r="D165" s="22" t="s">
        <v>151</v>
      </c>
      <c r="E165" s="22">
        <v>10</v>
      </c>
      <c r="F165" s="22"/>
      <c r="G165" s="22">
        <v>2</v>
      </c>
      <c r="H165" s="22">
        <v>260.71429000000001</v>
      </c>
      <c r="I165" s="28">
        <f t="shared" si="2"/>
        <v>7.6712327506098729E-2</v>
      </c>
    </row>
    <row r="166" spans="2:9" x14ac:dyDescent="0.3">
      <c r="B166" s="22"/>
      <c r="C166" s="22">
        <v>158</v>
      </c>
      <c r="D166" s="22" t="s">
        <v>152</v>
      </c>
      <c r="E166" s="22">
        <v>10</v>
      </c>
      <c r="F166" s="22"/>
      <c r="G166" s="22">
        <v>1</v>
      </c>
      <c r="H166" s="22">
        <v>260.71429000000001</v>
      </c>
      <c r="I166" s="28">
        <f t="shared" si="2"/>
        <v>3.8356163753049365E-2</v>
      </c>
    </row>
    <row r="167" spans="2:9" x14ac:dyDescent="0.3">
      <c r="B167" s="22"/>
      <c r="C167" s="22">
        <v>159</v>
      </c>
      <c r="D167" s="22" t="s">
        <v>153</v>
      </c>
      <c r="E167" s="22">
        <v>1.9</v>
      </c>
      <c r="F167" s="22"/>
      <c r="G167" s="22">
        <v>1</v>
      </c>
      <c r="H167" s="22">
        <v>104.28570999999999</v>
      </c>
      <c r="I167" s="28">
        <f t="shared" si="2"/>
        <v>1.8219178830925158E-2</v>
      </c>
    </row>
    <row r="168" spans="2:9" x14ac:dyDescent="0.3">
      <c r="B168" s="22"/>
      <c r="C168" s="22">
        <v>160</v>
      </c>
      <c r="D168" s="22" t="s">
        <v>154</v>
      </c>
      <c r="E168" s="22">
        <v>6.99</v>
      </c>
      <c r="F168" s="22"/>
      <c r="G168" s="22">
        <v>1</v>
      </c>
      <c r="H168" s="22">
        <v>521.42857000000004</v>
      </c>
      <c r="I168" s="28">
        <f t="shared" si="2"/>
        <v>1.3405479488782134E-2</v>
      </c>
    </row>
    <row r="169" spans="2:9" x14ac:dyDescent="0.3">
      <c r="B169" s="22"/>
      <c r="C169" s="22">
        <v>161</v>
      </c>
      <c r="D169" s="22" t="s">
        <v>155</v>
      </c>
      <c r="E169" s="22">
        <v>12.2</v>
      </c>
      <c r="F169" s="22"/>
      <c r="G169" s="22">
        <v>1</v>
      </c>
      <c r="H169" s="22">
        <v>1042.8599999999999</v>
      </c>
      <c r="I169" s="28">
        <f t="shared" si="2"/>
        <v>1.1698598086032642E-2</v>
      </c>
    </row>
    <row r="170" spans="2:9" x14ac:dyDescent="0.3">
      <c r="B170" s="22"/>
      <c r="C170" s="22">
        <v>162</v>
      </c>
      <c r="D170" s="22" t="s">
        <v>156</v>
      </c>
      <c r="E170" s="22">
        <v>2.25</v>
      </c>
      <c r="F170" s="22"/>
      <c r="G170" s="22">
        <v>1</v>
      </c>
      <c r="H170" s="22">
        <v>260.71429000000001</v>
      </c>
      <c r="I170" s="28">
        <f t="shared" si="2"/>
        <v>8.6301368444361062E-3</v>
      </c>
    </row>
    <row r="171" spans="2:9" x14ac:dyDescent="0.3">
      <c r="B171" s="22"/>
      <c r="C171" s="22">
        <v>163</v>
      </c>
      <c r="D171" s="22" t="s">
        <v>157</v>
      </c>
      <c r="E171" s="22">
        <v>1.99</v>
      </c>
      <c r="F171" s="22"/>
      <c r="G171" s="22">
        <v>1</v>
      </c>
      <c r="H171" s="22">
        <v>260.71429000000001</v>
      </c>
      <c r="I171" s="28">
        <f t="shared" si="2"/>
        <v>7.6328765868568229E-3</v>
      </c>
    </row>
    <row r="172" spans="2:9" x14ac:dyDescent="0.3">
      <c r="B172" s="22"/>
      <c r="C172" s="22">
        <v>164</v>
      </c>
      <c r="D172" s="22" t="s">
        <v>158</v>
      </c>
      <c r="E172" s="22">
        <v>5.99</v>
      </c>
      <c r="F172" s="22"/>
      <c r="G172" s="22">
        <v>1</v>
      </c>
      <c r="H172" s="22">
        <v>521.42857000000004</v>
      </c>
      <c r="I172" s="28">
        <f t="shared" si="2"/>
        <v>1.1487671264349785E-2</v>
      </c>
    </row>
    <row r="173" spans="2:9" x14ac:dyDescent="0.3">
      <c r="B173" s="22"/>
      <c r="C173" s="22">
        <v>165</v>
      </c>
      <c r="D173" s="22" t="s">
        <v>159</v>
      </c>
      <c r="E173" s="22">
        <v>1.5</v>
      </c>
      <c r="F173" s="22"/>
      <c r="G173" s="22">
        <v>1</v>
      </c>
      <c r="H173" s="22">
        <v>1042.8570999999999</v>
      </c>
      <c r="I173" s="28">
        <f t="shared" si="2"/>
        <v>1.4383562234940915E-3</v>
      </c>
    </row>
    <row r="174" spans="2:9" x14ac:dyDescent="0.3">
      <c r="B174" s="22"/>
      <c r="C174" s="22">
        <v>166</v>
      </c>
      <c r="D174" s="22" t="s">
        <v>160</v>
      </c>
      <c r="E174" s="22">
        <v>5.99</v>
      </c>
      <c r="F174" s="22"/>
      <c r="G174" s="22">
        <v>1</v>
      </c>
      <c r="H174" s="22">
        <v>521.42857000000004</v>
      </c>
      <c r="I174" s="28">
        <f t="shared" si="2"/>
        <v>1.1487671264349785E-2</v>
      </c>
    </row>
    <row r="175" spans="2:9" x14ac:dyDescent="0.3">
      <c r="B175" s="22"/>
      <c r="C175" s="22">
        <v>167</v>
      </c>
      <c r="D175" s="22" t="s">
        <v>161</v>
      </c>
      <c r="E175" s="22">
        <v>1.5</v>
      </c>
      <c r="F175" s="22"/>
      <c r="G175" s="22">
        <v>1</v>
      </c>
      <c r="H175" s="22">
        <v>260.71429000000001</v>
      </c>
      <c r="I175" s="28">
        <f t="shared" si="2"/>
        <v>5.7534245629574047E-3</v>
      </c>
    </row>
    <row r="176" spans="2:9" x14ac:dyDescent="0.3">
      <c r="B176" s="22"/>
      <c r="C176" s="22">
        <v>168</v>
      </c>
      <c r="D176" s="22" t="s">
        <v>162</v>
      </c>
      <c r="E176" s="22">
        <v>4.5</v>
      </c>
      <c r="F176" s="22"/>
      <c r="G176" s="22">
        <v>1</v>
      </c>
      <c r="H176" s="22">
        <v>521.42857000000004</v>
      </c>
      <c r="I176" s="28">
        <f t="shared" si="2"/>
        <v>8.6301370099455803E-3</v>
      </c>
    </row>
    <row r="177" spans="2:9" x14ac:dyDescent="0.3">
      <c r="B177" s="22"/>
      <c r="C177" s="22">
        <v>169</v>
      </c>
      <c r="D177" s="22" t="s">
        <v>163</v>
      </c>
      <c r="E177" s="22">
        <v>7.99</v>
      </c>
      <c r="F177" s="22"/>
      <c r="G177" s="22">
        <v>1</v>
      </c>
      <c r="H177" s="22">
        <v>521.42857000000004</v>
      </c>
      <c r="I177" s="28">
        <f t="shared" si="2"/>
        <v>1.5323287713214485E-2</v>
      </c>
    </row>
    <row r="178" spans="2:9" x14ac:dyDescent="0.3">
      <c r="B178" s="22"/>
      <c r="C178" s="22">
        <v>170</v>
      </c>
      <c r="D178" s="22" t="s">
        <v>164</v>
      </c>
      <c r="E178" s="22">
        <v>6.5</v>
      </c>
      <c r="F178" s="22"/>
      <c r="G178" s="22">
        <v>1</v>
      </c>
      <c r="H178" s="22">
        <v>104.28570999999999</v>
      </c>
      <c r="I178" s="28">
        <f t="shared" si="2"/>
        <v>6.2328769684743962E-2</v>
      </c>
    </row>
    <row r="179" spans="2:9" x14ac:dyDescent="0.3">
      <c r="B179" s="22"/>
      <c r="C179" s="22">
        <v>171</v>
      </c>
      <c r="D179" s="22" t="s">
        <v>165</v>
      </c>
      <c r="E179" s="22">
        <v>5.99</v>
      </c>
      <c r="F179" s="22"/>
      <c r="G179" s="22">
        <v>1</v>
      </c>
      <c r="H179" s="22">
        <v>260.71429000000001</v>
      </c>
      <c r="I179" s="28">
        <f t="shared" si="2"/>
        <v>2.297534208807657E-2</v>
      </c>
    </row>
    <row r="180" spans="2:9" x14ac:dyDescent="0.3">
      <c r="B180" s="22"/>
      <c r="C180" s="22">
        <v>172</v>
      </c>
      <c r="D180" s="22" t="s">
        <v>166</v>
      </c>
      <c r="E180" s="22">
        <v>6.99</v>
      </c>
      <c r="F180" s="22"/>
      <c r="G180" s="22">
        <v>1</v>
      </c>
      <c r="H180" s="22">
        <v>521.42857000000004</v>
      </c>
      <c r="I180" s="28">
        <f t="shared" si="2"/>
        <v>1.3405479488782134E-2</v>
      </c>
    </row>
    <row r="181" spans="2:9" x14ac:dyDescent="0.3">
      <c r="B181" s="22"/>
      <c r="C181" s="22">
        <v>173</v>
      </c>
      <c r="D181" s="22" t="s">
        <v>167</v>
      </c>
      <c r="E181" s="22">
        <v>1.79</v>
      </c>
      <c r="F181" s="22"/>
      <c r="G181" s="22">
        <v>1</v>
      </c>
      <c r="H181" s="22">
        <v>104.28570999999999</v>
      </c>
      <c r="I181" s="28">
        <f t="shared" si="2"/>
        <v>1.716438426702949E-2</v>
      </c>
    </row>
    <row r="182" spans="2:9" x14ac:dyDescent="0.3">
      <c r="B182" s="22"/>
      <c r="C182" s="22">
        <v>174</v>
      </c>
      <c r="D182" s="22" t="s">
        <v>168</v>
      </c>
      <c r="E182" s="22">
        <v>3.45</v>
      </c>
      <c r="F182" s="22"/>
      <c r="G182" s="22">
        <v>1</v>
      </c>
      <c r="H182" s="22">
        <v>104.28570999999999</v>
      </c>
      <c r="I182" s="28">
        <f t="shared" si="2"/>
        <v>3.3082193140364105E-2</v>
      </c>
    </row>
    <row r="183" spans="2:9" x14ac:dyDescent="0.3">
      <c r="B183" s="22"/>
      <c r="C183" s="22">
        <v>175</v>
      </c>
      <c r="D183" s="22" t="s">
        <v>169</v>
      </c>
      <c r="E183" s="22">
        <v>3.99</v>
      </c>
      <c r="F183" s="22"/>
      <c r="G183" s="22">
        <v>1</v>
      </c>
      <c r="H183" s="22">
        <v>521.42857000000004</v>
      </c>
      <c r="I183" s="28">
        <f t="shared" si="2"/>
        <v>7.6520548154850815E-3</v>
      </c>
    </row>
    <row r="184" spans="2:9" x14ac:dyDescent="0.3">
      <c r="B184" s="22"/>
      <c r="C184" s="22">
        <v>176</v>
      </c>
      <c r="D184" s="22" t="s">
        <v>170</v>
      </c>
      <c r="E184" s="22">
        <v>4.99</v>
      </c>
      <c r="F184" s="22"/>
      <c r="G184" s="22">
        <v>1</v>
      </c>
      <c r="H184" s="22">
        <v>521.42857000000004</v>
      </c>
      <c r="I184" s="28">
        <f t="shared" si="2"/>
        <v>9.5698630399174336E-3</v>
      </c>
    </row>
    <row r="185" spans="2:9" x14ac:dyDescent="0.3">
      <c r="B185" s="22"/>
      <c r="C185" s="22">
        <v>177</v>
      </c>
      <c r="D185" s="22" t="s">
        <v>171</v>
      </c>
      <c r="E185" s="22">
        <v>3.47</v>
      </c>
      <c r="F185" s="22"/>
      <c r="G185" s="22">
        <v>1</v>
      </c>
      <c r="H185" s="22">
        <v>8.3000000000000007</v>
      </c>
      <c r="I185" s="28">
        <f t="shared" si="2"/>
        <v>0.41807228915662648</v>
      </c>
    </row>
    <row r="186" spans="2:9" x14ac:dyDescent="0.3">
      <c r="B186" s="22"/>
      <c r="C186" s="22">
        <v>178</v>
      </c>
      <c r="D186" s="22" t="s">
        <v>172</v>
      </c>
      <c r="E186" s="22">
        <v>15.17</v>
      </c>
      <c r="F186" s="22"/>
      <c r="G186" s="22">
        <v>1</v>
      </c>
      <c r="H186" s="22">
        <v>521.42857000000004</v>
      </c>
      <c r="I186" s="28">
        <f t="shared" si="2"/>
        <v>2.9093150764638767E-2</v>
      </c>
    </row>
    <row r="187" spans="2:9" x14ac:dyDescent="0.3">
      <c r="B187" s="22"/>
      <c r="C187" s="22">
        <v>179</v>
      </c>
      <c r="D187" s="22" t="s">
        <v>173</v>
      </c>
      <c r="E187" s="22">
        <v>19.989999999999998</v>
      </c>
      <c r="F187" s="22"/>
      <c r="G187" s="22">
        <v>1</v>
      </c>
      <c r="H187" s="22">
        <v>260.71429000000001</v>
      </c>
      <c r="I187" s="28">
        <f t="shared" si="2"/>
        <v>7.6673971342345673E-2</v>
      </c>
    </row>
    <row r="188" spans="2:9" x14ac:dyDescent="0.3">
      <c r="B188" s="22"/>
      <c r="C188" s="22">
        <v>180</v>
      </c>
      <c r="D188" s="22" t="s">
        <v>174</v>
      </c>
      <c r="E188" s="22">
        <v>47.23</v>
      </c>
      <c r="F188" s="22"/>
      <c r="G188" s="22">
        <v>1</v>
      </c>
      <c r="H188" s="22">
        <v>1042.8570999999999</v>
      </c>
      <c r="I188" s="28">
        <f t="shared" si="2"/>
        <v>4.5289042957083955E-2</v>
      </c>
    </row>
    <row r="189" spans="2:9" x14ac:dyDescent="0.3">
      <c r="B189" s="22"/>
      <c r="C189" s="22">
        <v>181</v>
      </c>
      <c r="D189" s="22" t="s">
        <v>175</v>
      </c>
      <c r="E189" s="22">
        <v>4.99</v>
      </c>
      <c r="F189" s="22"/>
      <c r="G189" s="22">
        <v>1</v>
      </c>
      <c r="H189" s="22">
        <v>156.43</v>
      </c>
      <c r="I189" s="28">
        <f t="shared" si="2"/>
        <v>3.1899252061625007E-2</v>
      </c>
    </row>
    <row r="190" spans="2:9" x14ac:dyDescent="0.3">
      <c r="B190" s="22"/>
      <c r="C190" s="22">
        <v>182</v>
      </c>
      <c r="D190" s="22" t="s">
        <v>176</v>
      </c>
      <c r="E190" s="22">
        <v>6.5</v>
      </c>
      <c r="F190" s="22"/>
      <c r="G190" s="22">
        <v>1</v>
      </c>
      <c r="H190" s="22">
        <v>104.28570999999999</v>
      </c>
      <c r="I190" s="28">
        <f t="shared" si="2"/>
        <v>6.2328769684743962E-2</v>
      </c>
    </row>
    <row r="191" spans="2:9" x14ac:dyDescent="0.3">
      <c r="B191" s="22"/>
      <c r="C191" s="22">
        <v>183</v>
      </c>
      <c r="D191" s="22" t="s">
        <v>177</v>
      </c>
      <c r="E191" s="22">
        <v>4.9800000000000004</v>
      </c>
      <c r="F191" s="22"/>
      <c r="G191" s="22">
        <v>1</v>
      </c>
      <c r="H191" s="22">
        <v>26.07</v>
      </c>
      <c r="I191" s="28">
        <f t="shared" si="2"/>
        <v>0.19102416570771003</v>
      </c>
    </row>
    <row r="192" spans="2:9" x14ac:dyDescent="0.3">
      <c r="B192" s="22"/>
      <c r="C192" s="22">
        <v>184</v>
      </c>
      <c r="D192" s="22" t="s">
        <v>178</v>
      </c>
      <c r="E192" s="22">
        <v>13</v>
      </c>
      <c r="F192" s="22"/>
      <c r="G192" s="22">
        <v>1</v>
      </c>
      <c r="H192" s="22">
        <v>1042.8570999999999</v>
      </c>
      <c r="I192" s="28">
        <f t="shared" si="2"/>
        <v>1.2465753936948792E-2</v>
      </c>
    </row>
    <row r="193" spans="2:9" x14ac:dyDescent="0.3">
      <c r="B193" s="22"/>
      <c r="C193" s="22">
        <v>185</v>
      </c>
      <c r="D193" s="22" t="s">
        <v>179</v>
      </c>
      <c r="E193" s="22">
        <v>62</v>
      </c>
      <c r="F193" s="22"/>
      <c r="G193" s="22">
        <v>1</v>
      </c>
      <c r="H193" s="22">
        <v>365</v>
      </c>
      <c r="I193" s="28">
        <f t="shared" si="2"/>
        <v>0.16986301369863013</v>
      </c>
    </row>
    <row r="194" spans="2:9" x14ac:dyDescent="0.3">
      <c r="B194" s="22"/>
      <c r="C194" s="22">
        <v>186</v>
      </c>
      <c r="D194" s="22" t="s">
        <v>180</v>
      </c>
      <c r="E194" s="22">
        <v>3.98</v>
      </c>
      <c r="F194" s="22"/>
      <c r="G194" s="22">
        <v>1</v>
      </c>
      <c r="H194" s="22">
        <v>104.28570999999999</v>
      </c>
      <c r="I194" s="28">
        <f t="shared" si="2"/>
        <v>3.8164385130043228E-2</v>
      </c>
    </row>
    <row r="195" spans="2:9" x14ac:dyDescent="0.3">
      <c r="B195" s="22"/>
      <c r="C195" s="22">
        <v>187</v>
      </c>
      <c r="D195" s="22" t="s">
        <v>181</v>
      </c>
      <c r="E195" s="22">
        <v>1</v>
      </c>
      <c r="F195" s="22"/>
      <c r="G195" s="22">
        <v>1</v>
      </c>
      <c r="H195" s="22">
        <v>260.71429000000001</v>
      </c>
      <c r="I195" s="28">
        <f t="shared" si="2"/>
        <v>3.835616375304936E-3</v>
      </c>
    </row>
    <row r="196" spans="2:9" x14ac:dyDescent="0.3">
      <c r="B196" s="22"/>
      <c r="C196" s="22">
        <v>188</v>
      </c>
      <c r="D196" s="22" t="s">
        <v>182</v>
      </c>
      <c r="E196" s="22">
        <v>0.99</v>
      </c>
      <c r="F196" s="22"/>
      <c r="G196" s="22">
        <v>1</v>
      </c>
      <c r="H196" s="22">
        <v>104.28570999999999</v>
      </c>
      <c r="I196" s="28">
        <f t="shared" si="2"/>
        <v>9.4931510750610043E-3</v>
      </c>
    </row>
    <row r="197" spans="2:9" x14ac:dyDescent="0.3">
      <c r="B197" s="22"/>
      <c r="C197" s="22">
        <v>189</v>
      </c>
      <c r="D197" s="22" t="s">
        <v>183</v>
      </c>
      <c r="E197" s="22">
        <v>0.99</v>
      </c>
      <c r="F197" s="22"/>
      <c r="G197" s="22">
        <v>1</v>
      </c>
      <c r="H197" s="22">
        <v>26.071428999999998</v>
      </c>
      <c r="I197" s="28">
        <f t="shared" si="2"/>
        <v>3.7972602115518873E-2</v>
      </c>
    </row>
    <row r="198" spans="2:9" x14ac:dyDescent="0.3">
      <c r="B198" s="22"/>
      <c r="C198" s="22">
        <v>190</v>
      </c>
      <c r="D198" s="22" t="s">
        <v>184</v>
      </c>
      <c r="E198" s="22">
        <v>0.47</v>
      </c>
      <c r="F198" s="22"/>
      <c r="G198" s="22">
        <v>1</v>
      </c>
      <c r="H198" s="22">
        <v>20</v>
      </c>
      <c r="I198" s="28">
        <f t="shared" ref="I198:I261" si="3">+(E198*G198)/H198</f>
        <v>2.35E-2</v>
      </c>
    </row>
    <row r="199" spans="2:9" x14ac:dyDescent="0.3">
      <c r="B199" s="22"/>
      <c r="C199" s="22">
        <v>191</v>
      </c>
      <c r="D199" s="22" t="s">
        <v>185</v>
      </c>
      <c r="E199" s="22">
        <v>0.99</v>
      </c>
      <c r="F199" s="22"/>
      <c r="G199" s="22">
        <v>1</v>
      </c>
      <c r="H199" s="22">
        <v>4.3499999999999996</v>
      </c>
      <c r="I199" s="28">
        <f t="shared" si="3"/>
        <v>0.22758620689655173</v>
      </c>
    </row>
    <row r="200" spans="2:9" x14ac:dyDescent="0.3">
      <c r="B200" s="22"/>
      <c r="C200" s="22">
        <v>192</v>
      </c>
      <c r="D200" s="22" t="s">
        <v>186</v>
      </c>
      <c r="E200" s="22">
        <v>0.99</v>
      </c>
      <c r="F200" s="22"/>
      <c r="G200" s="22">
        <v>2</v>
      </c>
      <c r="H200" s="22">
        <v>52.142856999999999</v>
      </c>
      <c r="I200" s="28">
        <f t="shared" si="3"/>
        <v>3.7972602843760556E-2</v>
      </c>
    </row>
    <row r="201" spans="2:9" x14ac:dyDescent="0.3">
      <c r="B201" s="22"/>
      <c r="C201" s="22">
        <v>193</v>
      </c>
      <c r="D201" s="22" t="s">
        <v>187</v>
      </c>
      <c r="E201" s="22">
        <v>0.53</v>
      </c>
      <c r="F201" s="22"/>
      <c r="G201" s="22">
        <v>1</v>
      </c>
      <c r="H201" s="22">
        <v>4.3452381000000004</v>
      </c>
      <c r="I201" s="28">
        <f t="shared" si="3"/>
        <v>0.12197260260605741</v>
      </c>
    </row>
    <row r="202" spans="2:9" x14ac:dyDescent="0.3">
      <c r="B202" s="22"/>
      <c r="C202" s="22">
        <v>194</v>
      </c>
      <c r="D202" s="22" t="s">
        <v>188</v>
      </c>
      <c r="E202" s="22">
        <v>0.9</v>
      </c>
      <c r="F202" s="22"/>
      <c r="G202" s="22">
        <v>1</v>
      </c>
      <c r="H202" s="22">
        <v>2</v>
      </c>
      <c r="I202" s="28">
        <f t="shared" si="3"/>
        <v>0.45</v>
      </c>
    </row>
    <row r="203" spans="2:9" x14ac:dyDescent="0.3">
      <c r="B203" s="22"/>
      <c r="C203" s="22">
        <v>195</v>
      </c>
      <c r="D203" s="22" t="s">
        <v>189</v>
      </c>
      <c r="E203" s="22">
        <v>1.42</v>
      </c>
      <c r="F203" s="22"/>
      <c r="G203" s="22">
        <v>1</v>
      </c>
      <c r="H203" s="22">
        <v>8.6904762000000009</v>
      </c>
      <c r="I203" s="28">
        <f t="shared" si="3"/>
        <v>0.1633972600949071</v>
      </c>
    </row>
    <row r="204" spans="2:9" x14ac:dyDescent="0.3">
      <c r="B204" s="22"/>
      <c r="C204" s="22">
        <v>196</v>
      </c>
      <c r="D204" s="22" t="s">
        <v>190</v>
      </c>
      <c r="E204" s="22">
        <v>1.87</v>
      </c>
      <c r="F204" s="22"/>
      <c r="G204" s="22">
        <v>1</v>
      </c>
      <c r="H204" s="22">
        <v>8.6904762000000009</v>
      </c>
      <c r="I204" s="28">
        <f t="shared" si="3"/>
        <v>0.21517808195596921</v>
      </c>
    </row>
    <row r="205" spans="2:9" x14ac:dyDescent="0.3">
      <c r="B205" s="22"/>
      <c r="C205" s="22">
        <v>197</v>
      </c>
      <c r="D205" s="22" t="s">
        <v>191</v>
      </c>
      <c r="E205" s="22">
        <v>1.37</v>
      </c>
      <c r="F205" s="22"/>
      <c r="G205" s="22">
        <v>1</v>
      </c>
      <c r="H205" s="22">
        <v>26.071428999999998</v>
      </c>
      <c r="I205" s="28">
        <f t="shared" si="3"/>
        <v>5.2547944341677637E-2</v>
      </c>
    </row>
    <row r="206" spans="2:9" x14ac:dyDescent="0.3">
      <c r="B206" s="22"/>
      <c r="C206" s="22">
        <v>198</v>
      </c>
      <c r="D206" s="22" t="s">
        <v>192</v>
      </c>
      <c r="E206" s="22">
        <v>1.58</v>
      </c>
      <c r="F206" s="22"/>
      <c r="G206" s="22">
        <v>1</v>
      </c>
      <c r="H206" s="22">
        <v>4.3452381000000004</v>
      </c>
      <c r="I206" s="28">
        <f t="shared" si="3"/>
        <v>0.36361643795768062</v>
      </c>
    </row>
    <row r="207" spans="2:9" x14ac:dyDescent="0.3">
      <c r="B207" s="22"/>
      <c r="C207" s="22">
        <v>199</v>
      </c>
      <c r="D207" s="22" t="s">
        <v>193</v>
      </c>
      <c r="E207" s="22">
        <v>0.53</v>
      </c>
      <c r="F207" s="22"/>
      <c r="G207" s="22">
        <v>1</v>
      </c>
      <c r="H207" s="22">
        <v>4.3452381000000004</v>
      </c>
      <c r="I207" s="28">
        <f t="shared" si="3"/>
        <v>0.12197260260605741</v>
      </c>
    </row>
    <row r="208" spans="2:9" x14ac:dyDescent="0.3">
      <c r="B208" s="22"/>
      <c r="C208" s="22">
        <v>200</v>
      </c>
      <c r="D208" s="22" t="s">
        <v>194</v>
      </c>
      <c r="E208" s="22">
        <v>0.99</v>
      </c>
      <c r="F208" s="22"/>
      <c r="G208" s="22">
        <v>1</v>
      </c>
      <c r="H208" s="22">
        <v>52.14</v>
      </c>
      <c r="I208" s="28">
        <f t="shared" si="3"/>
        <v>1.8987341772151899E-2</v>
      </c>
    </row>
    <row r="209" spans="2:9" x14ac:dyDescent="0.3">
      <c r="B209" s="22"/>
      <c r="C209" s="22">
        <v>201</v>
      </c>
      <c r="D209" s="22" t="s">
        <v>195</v>
      </c>
      <c r="E209" s="22">
        <v>1.79</v>
      </c>
      <c r="F209" s="22"/>
      <c r="G209" s="22">
        <v>1</v>
      </c>
      <c r="H209" s="22">
        <v>25</v>
      </c>
      <c r="I209" s="28">
        <f t="shared" si="3"/>
        <v>7.1599999999999997E-2</v>
      </c>
    </row>
    <row r="210" spans="2:9" x14ac:dyDescent="0.3">
      <c r="B210" s="22"/>
      <c r="C210" s="22">
        <v>202</v>
      </c>
      <c r="D210" s="22" t="s">
        <v>196</v>
      </c>
      <c r="E210" s="22">
        <v>4.7300000000000004</v>
      </c>
      <c r="F210" s="22"/>
      <c r="G210" s="22">
        <v>1</v>
      </c>
      <c r="H210" s="22">
        <v>52.142856999999999</v>
      </c>
      <c r="I210" s="28">
        <f t="shared" si="3"/>
        <v>9.0712329015650225E-2</v>
      </c>
    </row>
    <row r="211" spans="2:9" x14ac:dyDescent="0.3">
      <c r="B211" s="22"/>
      <c r="C211" s="22">
        <v>203</v>
      </c>
      <c r="D211" s="22" t="s">
        <v>119</v>
      </c>
      <c r="E211" s="22">
        <v>5</v>
      </c>
      <c r="F211" s="22"/>
      <c r="G211" s="22">
        <v>1</v>
      </c>
      <c r="H211" s="22">
        <v>104.29</v>
      </c>
      <c r="I211" s="28">
        <f t="shared" si="3"/>
        <v>4.7943235209511936E-2</v>
      </c>
    </row>
    <row r="212" spans="2:9" x14ac:dyDescent="0.3">
      <c r="B212" s="22"/>
      <c r="C212" s="22">
        <v>204</v>
      </c>
      <c r="D212" s="22" t="s">
        <v>120</v>
      </c>
      <c r="E212" s="22">
        <v>44</v>
      </c>
      <c r="F212" s="22"/>
      <c r="G212" s="22">
        <v>1</v>
      </c>
      <c r="H212" s="22">
        <v>521.42857000000004</v>
      </c>
      <c r="I212" s="28">
        <f t="shared" si="3"/>
        <v>8.4383561875023452E-2</v>
      </c>
    </row>
    <row r="213" spans="2:9" x14ac:dyDescent="0.3">
      <c r="B213" s="22"/>
      <c r="C213" s="22">
        <v>205</v>
      </c>
      <c r="D213" s="22" t="s">
        <v>121</v>
      </c>
      <c r="E213" s="22">
        <v>27</v>
      </c>
      <c r="F213" s="22"/>
      <c r="G213" s="22">
        <v>1</v>
      </c>
      <c r="H213" s="22">
        <v>1042.8570999999999</v>
      </c>
      <c r="I213" s="28">
        <f t="shared" si="3"/>
        <v>2.5890412022893647E-2</v>
      </c>
    </row>
    <row r="214" spans="2:9" x14ac:dyDescent="0.3">
      <c r="B214" s="22"/>
      <c r="C214" s="22">
        <v>206</v>
      </c>
      <c r="D214" s="22" t="s">
        <v>122</v>
      </c>
      <c r="E214" s="22">
        <v>0.99</v>
      </c>
      <c r="F214" s="22"/>
      <c r="G214" s="22">
        <v>1</v>
      </c>
      <c r="H214" s="22">
        <v>1042.8570999999999</v>
      </c>
      <c r="I214" s="28">
        <f t="shared" si="3"/>
        <v>9.4931510750610032E-4</v>
      </c>
    </row>
    <row r="215" spans="2:9" x14ac:dyDescent="0.3">
      <c r="B215" s="22"/>
      <c r="C215" s="22">
        <v>207</v>
      </c>
      <c r="D215" s="22" t="s">
        <v>197</v>
      </c>
      <c r="E215" s="22">
        <v>28</v>
      </c>
      <c r="F215" s="22"/>
      <c r="G215" s="22">
        <v>1</v>
      </c>
      <c r="H215" s="22">
        <v>521.42857000000004</v>
      </c>
      <c r="I215" s="28">
        <f t="shared" si="3"/>
        <v>5.3698630284105833E-2</v>
      </c>
    </row>
    <row r="216" spans="2:9" x14ac:dyDescent="0.3">
      <c r="B216" s="22"/>
      <c r="C216" s="22">
        <v>208</v>
      </c>
      <c r="D216" s="22" t="s">
        <v>198</v>
      </c>
      <c r="E216" s="22">
        <v>24</v>
      </c>
      <c r="F216" s="22"/>
      <c r="G216" s="22">
        <v>2</v>
      </c>
      <c r="H216" s="22">
        <v>104.29</v>
      </c>
      <c r="I216" s="28">
        <f t="shared" si="3"/>
        <v>0.46025505801131456</v>
      </c>
    </row>
    <row r="217" spans="2:9" x14ac:dyDescent="0.3">
      <c r="B217" s="22"/>
      <c r="C217" s="22">
        <v>209</v>
      </c>
      <c r="D217" s="22" t="s">
        <v>199</v>
      </c>
      <c r="E217" s="22">
        <v>9</v>
      </c>
      <c r="F217" s="22"/>
      <c r="G217" s="22">
        <v>2</v>
      </c>
      <c r="H217" s="22">
        <v>104.29</v>
      </c>
      <c r="I217" s="28">
        <f t="shared" si="3"/>
        <v>0.17259564675424297</v>
      </c>
    </row>
    <row r="218" spans="2:9" x14ac:dyDescent="0.3">
      <c r="B218" s="22"/>
      <c r="C218" s="22">
        <v>210</v>
      </c>
      <c r="D218" s="22" t="s">
        <v>200</v>
      </c>
      <c r="E218" s="22">
        <v>2.5</v>
      </c>
      <c r="F218" s="22"/>
      <c r="G218" s="22">
        <v>3</v>
      </c>
      <c r="H218" s="22">
        <v>104.29</v>
      </c>
      <c r="I218" s="28">
        <f t="shared" si="3"/>
        <v>7.1914852814267904E-2</v>
      </c>
    </row>
    <row r="219" spans="2:9" x14ac:dyDescent="0.3">
      <c r="B219" s="22"/>
      <c r="C219" s="22">
        <v>211</v>
      </c>
      <c r="D219" s="22" t="s">
        <v>201</v>
      </c>
      <c r="E219" s="22">
        <v>11</v>
      </c>
      <c r="F219" s="22"/>
      <c r="G219" s="22">
        <v>1</v>
      </c>
      <c r="H219" s="22">
        <v>104.28570999999999</v>
      </c>
      <c r="I219" s="28">
        <f t="shared" si="3"/>
        <v>0.10547945638956671</v>
      </c>
    </row>
    <row r="220" spans="2:9" x14ac:dyDescent="0.3">
      <c r="B220" s="22"/>
      <c r="C220" s="22">
        <v>212</v>
      </c>
      <c r="D220" s="22" t="s">
        <v>202</v>
      </c>
      <c r="E220" s="22">
        <v>7.42</v>
      </c>
      <c r="F220" s="22"/>
      <c r="G220" s="22">
        <v>1</v>
      </c>
      <c r="H220" s="22">
        <v>521.42857000000004</v>
      </c>
      <c r="I220" s="28">
        <f t="shared" si="3"/>
        <v>1.4230137025288046E-2</v>
      </c>
    </row>
    <row r="221" spans="2:9" x14ac:dyDescent="0.3">
      <c r="B221" s="22"/>
      <c r="C221" s="22">
        <v>213</v>
      </c>
      <c r="D221" s="22" t="s">
        <v>203</v>
      </c>
      <c r="E221" s="22">
        <v>13</v>
      </c>
      <c r="F221" s="22"/>
      <c r="G221" s="22">
        <v>1</v>
      </c>
      <c r="H221" s="22">
        <v>260.71429000000001</v>
      </c>
      <c r="I221" s="28">
        <f t="shared" si="3"/>
        <v>4.9863012878964171E-2</v>
      </c>
    </row>
    <row r="222" spans="2:9" x14ac:dyDescent="0.3">
      <c r="B222" s="22"/>
      <c r="C222" s="22">
        <v>214</v>
      </c>
      <c r="D222" s="22" t="s">
        <v>193</v>
      </c>
      <c r="E222" s="22">
        <v>0.53</v>
      </c>
      <c r="F222" s="22"/>
      <c r="G222" s="22">
        <v>1</v>
      </c>
      <c r="H222" s="22">
        <v>2</v>
      </c>
      <c r="I222" s="28">
        <f t="shared" si="3"/>
        <v>0.26500000000000001</v>
      </c>
    </row>
    <row r="223" spans="2:9" x14ac:dyDescent="0.3">
      <c r="B223" s="22"/>
      <c r="C223" s="22">
        <v>215</v>
      </c>
      <c r="D223" s="22" t="s">
        <v>204</v>
      </c>
      <c r="E223" s="22">
        <v>2.1</v>
      </c>
      <c r="F223" s="22"/>
      <c r="G223" s="22">
        <v>1</v>
      </c>
      <c r="H223" s="22">
        <v>4.3452381000000004</v>
      </c>
      <c r="I223" s="28">
        <f t="shared" si="3"/>
        <v>0.48328767070324635</v>
      </c>
    </row>
    <row r="224" spans="2:9" x14ac:dyDescent="0.3">
      <c r="B224" s="22"/>
      <c r="C224" s="22">
        <v>216</v>
      </c>
      <c r="D224" s="22" t="s">
        <v>205</v>
      </c>
      <c r="E224" s="22">
        <v>2.12</v>
      </c>
      <c r="F224" s="22"/>
      <c r="G224" s="22">
        <v>1</v>
      </c>
      <c r="H224" s="22">
        <v>52.142856999999999</v>
      </c>
      <c r="I224" s="28">
        <f t="shared" si="3"/>
        <v>4.0657534357965854E-2</v>
      </c>
    </row>
    <row r="225" spans="2:9" x14ac:dyDescent="0.3">
      <c r="B225" s="22"/>
      <c r="C225" s="22">
        <v>217</v>
      </c>
      <c r="D225" s="22" t="s">
        <v>118</v>
      </c>
      <c r="E225" s="22">
        <v>5</v>
      </c>
      <c r="F225" s="22"/>
      <c r="G225" s="22">
        <v>1</v>
      </c>
      <c r="H225" s="22">
        <v>365</v>
      </c>
      <c r="I225" s="28">
        <f t="shared" si="3"/>
        <v>1.3698630136986301E-2</v>
      </c>
    </row>
    <row r="226" spans="2:9" x14ac:dyDescent="0.3">
      <c r="B226" s="22"/>
      <c r="C226" s="22">
        <v>218</v>
      </c>
      <c r="D226" s="22" t="s">
        <v>119</v>
      </c>
      <c r="E226" s="22">
        <v>5</v>
      </c>
      <c r="F226" s="22"/>
      <c r="G226" s="22">
        <v>2</v>
      </c>
      <c r="H226" s="22">
        <v>104.29</v>
      </c>
      <c r="I226" s="28">
        <f t="shared" si="3"/>
        <v>9.5886470419023873E-2</v>
      </c>
    </row>
    <row r="227" spans="2:9" x14ac:dyDescent="0.3">
      <c r="B227" s="22"/>
      <c r="C227" s="22">
        <v>219</v>
      </c>
      <c r="D227" s="22" t="s">
        <v>120</v>
      </c>
      <c r="E227" s="22">
        <v>44</v>
      </c>
      <c r="F227" s="22"/>
      <c r="G227" s="22">
        <v>1</v>
      </c>
      <c r="H227" s="22">
        <v>521.42857000000004</v>
      </c>
      <c r="I227" s="28">
        <f t="shared" si="3"/>
        <v>8.4383561875023452E-2</v>
      </c>
    </row>
    <row r="228" spans="2:9" x14ac:dyDescent="0.3">
      <c r="B228" s="22"/>
      <c r="C228" s="22">
        <v>220</v>
      </c>
      <c r="D228" s="22" t="s">
        <v>121</v>
      </c>
      <c r="E228" s="22">
        <v>27</v>
      </c>
      <c r="F228" s="22"/>
      <c r="G228" s="22">
        <v>1</v>
      </c>
      <c r="H228" s="22">
        <v>1042.8570999999999</v>
      </c>
      <c r="I228" s="28">
        <f t="shared" si="3"/>
        <v>2.5890412022893647E-2</v>
      </c>
    </row>
    <row r="229" spans="2:9" x14ac:dyDescent="0.3">
      <c r="B229" s="22"/>
      <c r="C229" s="22">
        <v>221</v>
      </c>
      <c r="D229" s="22" t="s">
        <v>122</v>
      </c>
      <c r="E229" s="22">
        <v>0.99</v>
      </c>
      <c r="F229" s="22"/>
      <c r="G229" s="22">
        <v>1</v>
      </c>
      <c r="H229" s="22">
        <v>1042.8570999999999</v>
      </c>
      <c r="I229" s="28">
        <f t="shared" si="3"/>
        <v>9.4931510750610032E-4</v>
      </c>
    </row>
    <row r="230" spans="2:9" x14ac:dyDescent="0.3">
      <c r="B230" s="22"/>
      <c r="C230" s="22">
        <v>222</v>
      </c>
      <c r="D230" s="22" t="s">
        <v>123</v>
      </c>
      <c r="E230" s="22">
        <v>19.5</v>
      </c>
      <c r="F230" s="22"/>
      <c r="G230" s="22">
        <v>1</v>
      </c>
      <c r="H230" s="22">
        <v>156.42857000000001</v>
      </c>
      <c r="I230" s="28">
        <f t="shared" si="3"/>
        <v>0.12465753538500032</v>
      </c>
    </row>
    <row r="231" spans="2:9" x14ac:dyDescent="0.3">
      <c r="B231" s="22"/>
      <c r="C231" s="22">
        <v>223</v>
      </c>
      <c r="D231" s="22" t="s">
        <v>124</v>
      </c>
      <c r="E231" s="22">
        <v>3.99</v>
      </c>
      <c r="F231" s="22"/>
      <c r="G231" s="22">
        <v>1</v>
      </c>
      <c r="H231" s="22">
        <v>1042.8570999999999</v>
      </c>
      <c r="I231" s="28">
        <f t="shared" si="3"/>
        <v>3.8260275544942835E-3</v>
      </c>
    </row>
    <row r="232" spans="2:9" x14ac:dyDescent="0.3">
      <c r="B232" s="22"/>
      <c r="C232" s="22">
        <v>224</v>
      </c>
      <c r="D232" s="22" t="s">
        <v>206</v>
      </c>
      <c r="E232" s="22">
        <v>184.99</v>
      </c>
      <c r="F232" s="22"/>
      <c r="G232" s="22">
        <v>1</v>
      </c>
      <c r="H232" s="22">
        <v>521.42857000000004</v>
      </c>
      <c r="I232" s="28">
        <f t="shared" si="3"/>
        <v>0.35477534343774064</v>
      </c>
    </row>
    <row r="233" spans="2:9" x14ac:dyDescent="0.3">
      <c r="B233" s="22"/>
      <c r="C233" s="22">
        <v>225</v>
      </c>
      <c r="D233" s="22" t="s">
        <v>207</v>
      </c>
      <c r="E233" s="22" t="s">
        <v>816</v>
      </c>
      <c r="F233" s="22"/>
      <c r="G233" s="22"/>
      <c r="H233" s="22"/>
      <c r="I233" s="28"/>
    </row>
    <row r="234" spans="2:9" x14ac:dyDescent="0.3">
      <c r="B234" s="22"/>
      <c r="C234" s="22">
        <v>226</v>
      </c>
      <c r="D234" s="22" t="s">
        <v>208</v>
      </c>
      <c r="E234" s="22">
        <v>92.95</v>
      </c>
      <c r="F234" s="22"/>
      <c r="G234" s="22">
        <v>1</v>
      </c>
      <c r="H234" s="22">
        <v>521.42857000000004</v>
      </c>
      <c r="I234" s="28">
        <f t="shared" si="3"/>
        <v>0.17826027446098705</v>
      </c>
    </row>
    <row r="235" spans="2:9" x14ac:dyDescent="0.3">
      <c r="B235" s="22"/>
      <c r="C235" s="22">
        <v>227</v>
      </c>
      <c r="D235" s="22" t="s">
        <v>209</v>
      </c>
      <c r="E235" s="22">
        <v>85</v>
      </c>
      <c r="F235" s="22"/>
      <c r="G235" s="22">
        <v>1</v>
      </c>
      <c r="H235" s="22">
        <v>521.42857000000004</v>
      </c>
      <c r="I235" s="28">
        <f t="shared" si="3"/>
        <v>0.16301369907674984</v>
      </c>
    </row>
    <row r="236" spans="2:9" x14ac:dyDescent="0.3">
      <c r="B236" s="22"/>
      <c r="C236" s="22">
        <v>228</v>
      </c>
      <c r="D236" s="22" t="s">
        <v>210</v>
      </c>
      <c r="E236" s="22">
        <v>36</v>
      </c>
      <c r="F236" s="22"/>
      <c r="G236" s="22">
        <v>1</v>
      </c>
      <c r="H236" s="22">
        <v>521.42857000000004</v>
      </c>
      <c r="I236" s="28">
        <f t="shared" si="3"/>
        <v>6.9041096079564643E-2</v>
      </c>
    </row>
    <row r="237" spans="2:9" x14ac:dyDescent="0.3">
      <c r="B237" s="22"/>
      <c r="C237" s="22">
        <v>229</v>
      </c>
      <c r="D237" s="22" t="s">
        <v>129</v>
      </c>
      <c r="E237" s="22">
        <v>12</v>
      </c>
      <c r="F237" s="22"/>
      <c r="G237" s="22">
        <v>1</v>
      </c>
      <c r="H237" s="22">
        <v>521.42857000000004</v>
      </c>
      <c r="I237" s="28">
        <f t="shared" si="3"/>
        <v>2.3013698693188214E-2</v>
      </c>
    </row>
    <row r="238" spans="2:9" x14ac:dyDescent="0.3">
      <c r="B238" s="22"/>
      <c r="C238" s="22">
        <v>230</v>
      </c>
      <c r="D238" s="22" t="s">
        <v>211</v>
      </c>
      <c r="E238" s="22">
        <v>15</v>
      </c>
      <c r="F238" s="22"/>
      <c r="G238" s="22">
        <v>1</v>
      </c>
      <c r="H238" s="22">
        <v>260.71429000000001</v>
      </c>
      <c r="I238" s="28">
        <f t="shared" si="3"/>
        <v>5.7534245629574043E-2</v>
      </c>
    </row>
    <row r="239" spans="2:9" x14ac:dyDescent="0.3">
      <c r="B239" s="22"/>
      <c r="C239" s="22">
        <v>231</v>
      </c>
      <c r="D239" s="22" t="s">
        <v>212</v>
      </c>
      <c r="E239" s="22">
        <v>8</v>
      </c>
      <c r="F239" s="22"/>
      <c r="G239" s="22">
        <v>2</v>
      </c>
      <c r="H239" s="22">
        <v>104.28570999999999</v>
      </c>
      <c r="I239" s="28">
        <f t="shared" si="3"/>
        <v>0.15342466383936976</v>
      </c>
    </row>
    <row r="240" spans="2:9" x14ac:dyDescent="0.3">
      <c r="B240" s="22"/>
      <c r="C240" s="22">
        <v>232</v>
      </c>
      <c r="D240" s="22" t="s">
        <v>213</v>
      </c>
      <c r="E240" s="22">
        <v>29.5</v>
      </c>
      <c r="F240" s="22"/>
      <c r="G240" s="22">
        <v>1</v>
      </c>
      <c r="H240" s="22">
        <v>208.57142999999999</v>
      </c>
      <c r="I240" s="28">
        <f t="shared" si="3"/>
        <v>0.1414383551956277</v>
      </c>
    </row>
    <row r="241" spans="2:12" x14ac:dyDescent="0.3">
      <c r="B241" s="22"/>
      <c r="C241" s="22">
        <v>233</v>
      </c>
      <c r="D241" s="22" t="s">
        <v>214</v>
      </c>
      <c r="E241" s="22">
        <v>18</v>
      </c>
      <c r="F241" s="22"/>
      <c r="G241" s="22">
        <v>2</v>
      </c>
      <c r="H241" s="22">
        <v>208.57142999999999</v>
      </c>
      <c r="I241" s="28">
        <f t="shared" si="3"/>
        <v>0.17260273854381686</v>
      </c>
    </row>
    <row r="242" spans="2:12" x14ac:dyDescent="0.3">
      <c r="B242" s="22"/>
      <c r="C242" s="22">
        <v>234</v>
      </c>
      <c r="D242" s="22" t="s">
        <v>215</v>
      </c>
      <c r="E242" s="22">
        <v>29.5</v>
      </c>
      <c r="F242" s="22"/>
      <c r="G242" s="22">
        <v>2</v>
      </c>
      <c r="H242" s="22">
        <v>208.57142999999999</v>
      </c>
      <c r="I242" s="28">
        <f t="shared" si="3"/>
        <v>0.28287671039125539</v>
      </c>
    </row>
    <row r="243" spans="2:12" x14ac:dyDescent="0.3">
      <c r="B243" s="22"/>
      <c r="C243" s="22">
        <v>235</v>
      </c>
      <c r="D243" s="22" t="s">
        <v>216</v>
      </c>
      <c r="E243" s="22">
        <v>8</v>
      </c>
      <c r="F243" s="22"/>
      <c r="G243" s="22">
        <v>2</v>
      </c>
      <c r="H243" s="22">
        <v>208.57142999999999</v>
      </c>
      <c r="I243" s="28">
        <f t="shared" si="3"/>
        <v>7.6712328241696381E-2</v>
      </c>
    </row>
    <row r="244" spans="2:12" x14ac:dyDescent="0.3">
      <c r="B244" s="22"/>
      <c r="C244" s="22">
        <v>236</v>
      </c>
      <c r="D244" s="22" t="s">
        <v>217</v>
      </c>
      <c r="E244" s="22">
        <v>5</v>
      </c>
      <c r="F244" s="22"/>
      <c r="G244" s="22">
        <v>2</v>
      </c>
      <c r="H244" s="22">
        <v>52.142856999999999</v>
      </c>
      <c r="I244" s="28">
        <f t="shared" si="3"/>
        <v>0.19178082244323513</v>
      </c>
    </row>
    <row r="245" spans="2:12" x14ac:dyDescent="0.3">
      <c r="B245" s="22"/>
      <c r="C245" s="22">
        <v>237</v>
      </c>
      <c r="D245" s="22" t="s">
        <v>218</v>
      </c>
      <c r="E245" s="22">
        <v>1.2</v>
      </c>
      <c r="F245" s="22"/>
      <c r="G245" s="22">
        <v>1</v>
      </c>
      <c r="H245" s="22">
        <v>521.42857000000004</v>
      </c>
      <c r="I245" s="28">
        <f t="shared" si="3"/>
        <v>2.3013698693188215E-3</v>
      </c>
    </row>
    <row r="246" spans="2:12" x14ac:dyDescent="0.3">
      <c r="B246" s="22"/>
      <c r="C246" s="22">
        <v>238</v>
      </c>
      <c r="D246" s="22" t="s">
        <v>219</v>
      </c>
      <c r="E246" s="22">
        <v>0.99</v>
      </c>
      <c r="F246" s="22"/>
      <c r="G246" s="22">
        <v>1</v>
      </c>
      <c r="H246" s="22">
        <v>521.42857000000004</v>
      </c>
      <c r="I246" s="28">
        <f t="shared" si="3"/>
        <v>1.8986301421880277E-3</v>
      </c>
    </row>
    <row r="247" spans="2:12" x14ac:dyDescent="0.3">
      <c r="B247" s="22"/>
      <c r="C247" s="22">
        <v>239</v>
      </c>
      <c r="D247" s="22" t="s">
        <v>220</v>
      </c>
      <c r="E247" s="22">
        <v>0.47</v>
      </c>
      <c r="F247" s="22"/>
      <c r="G247" s="22">
        <v>4</v>
      </c>
      <c r="H247" s="22">
        <v>52.142856999999999</v>
      </c>
      <c r="I247" s="28">
        <f t="shared" si="3"/>
        <v>3.6054794619328201E-2</v>
      </c>
    </row>
    <row r="248" spans="2:12" x14ac:dyDescent="0.3">
      <c r="B248" s="22"/>
      <c r="C248" s="22">
        <v>240</v>
      </c>
      <c r="D248" s="22" t="s">
        <v>221</v>
      </c>
      <c r="E248" s="22">
        <v>20</v>
      </c>
      <c r="F248" s="22"/>
      <c r="G248" s="22">
        <v>1</v>
      </c>
      <c r="H248" s="22">
        <v>4.3499999999999996</v>
      </c>
      <c r="I248" s="28">
        <f t="shared" si="3"/>
        <v>4.597701149425288</v>
      </c>
      <c r="J248" s="42" t="s">
        <v>829</v>
      </c>
      <c r="K248" s="48">
        <f>SUM(I117:I248)</f>
        <v>17.395652277022876</v>
      </c>
      <c r="L248" s="43">
        <f>COUNT(I117:I248)</f>
        <v>131</v>
      </c>
    </row>
    <row r="249" spans="2:12" x14ac:dyDescent="0.3">
      <c r="B249" s="24" t="s">
        <v>13</v>
      </c>
      <c r="C249" s="22"/>
      <c r="D249" s="22"/>
      <c r="E249" s="22"/>
      <c r="F249" s="22"/>
      <c r="G249" s="22"/>
      <c r="H249" s="22"/>
      <c r="I249" s="28"/>
    </row>
    <row r="250" spans="2:12" x14ac:dyDescent="0.3">
      <c r="B250" s="22"/>
      <c r="C250" s="22">
        <v>241</v>
      </c>
      <c r="D250" s="22" t="s">
        <v>222</v>
      </c>
      <c r="E250" s="22">
        <v>3.85</v>
      </c>
      <c r="F250" s="22"/>
      <c r="G250" s="22">
        <v>4</v>
      </c>
      <c r="H250" s="22">
        <v>52</v>
      </c>
      <c r="I250" s="28">
        <f t="shared" si="3"/>
        <v>0.29615384615384616</v>
      </c>
    </row>
    <row r="251" spans="2:12" x14ac:dyDescent="0.3">
      <c r="B251" s="22"/>
      <c r="C251" s="22">
        <v>242</v>
      </c>
      <c r="D251" s="22" t="s">
        <v>223</v>
      </c>
      <c r="E251" s="22">
        <v>0</v>
      </c>
      <c r="F251" s="22"/>
      <c r="G251" s="22">
        <v>1</v>
      </c>
      <c r="H251" s="22">
        <v>104</v>
      </c>
      <c r="I251" s="28">
        <f t="shared" si="3"/>
        <v>0</v>
      </c>
    </row>
    <row r="252" spans="2:12" x14ac:dyDescent="0.3">
      <c r="B252" s="22"/>
      <c r="C252" s="22">
        <v>243</v>
      </c>
      <c r="D252" s="22" t="s">
        <v>224</v>
      </c>
      <c r="E252" s="22">
        <v>100</v>
      </c>
      <c r="F252" s="22"/>
      <c r="G252" s="22">
        <v>1</v>
      </c>
      <c r="H252" s="22">
        <v>104</v>
      </c>
      <c r="I252" s="28">
        <f t="shared" si="3"/>
        <v>0.96153846153846156</v>
      </c>
    </row>
    <row r="253" spans="2:12" x14ac:dyDescent="0.3">
      <c r="B253" s="22"/>
      <c r="C253" s="22">
        <v>244</v>
      </c>
      <c r="D253" s="22" t="s">
        <v>225</v>
      </c>
      <c r="E253" s="22">
        <v>18.5</v>
      </c>
      <c r="F253" s="22"/>
      <c r="G253" s="22">
        <v>1</v>
      </c>
      <c r="H253" s="22">
        <v>26</v>
      </c>
      <c r="I253" s="28">
        <f t="shared" si="3"/>
        <v>0.71153846153846156</v>
      </c>
    </row>
    <row r="254" spans="2:12" x14ac:dyDescent="0.3">
      <c r="B254" s="22"/>
      <c r="C254" s="22">
        <v>245</v>
      </c>
      <c r="D254" s="22" t="s">
        <v>226</v>
      </c>
      <c r="E254" s="22">
        <v>50.5</v>
      </c>
      <c r="F254" s="22"/>
      <c r="G254" s="22">
        <v>1</v>
      </c>
      <c r="H254" s="22">
        <v>52</v>
      </c>
      <c r="I254" s="28">
        <f t="shared" si="3"/>
        <v>0.97115384615384615</v>
      </c>
    </row>
    <row r="255" spans="2:12" x14ac:dyDescent="0.3">
      <c r="B255" s="22"/>
      <c r="C255" s="22">
        <v>246</v>
      </c>
      <c r="D255" s="22" t="s">
        <v>227</v>
      </c>
      <c r="E255" s="22">
        <v>1.99</v>
      </c>
      <c r="F255" s="22"/>
      <c r="G255" s="22">
        <v>1</v>
      </c>
      <c r="H255" s="22">
        <v>52</v>
      </c>
      <c r="I255" s="28">
        <f t="shared" si="3"/>
        <v>3.8269230769230771E-2</v>
      </c>
    </row>
    <row r="256" spans="2:12" x14ac:dyDescent="0.3">
      <c r="B256" s="22"/>
      <c r="C256" s="22">
        <v>247</v>
      </c>
      <c r="D256" s="22" t="s">
        <v>228</v>
      </c>
      <c r="E256" s="22">
        <v>0.32</v>
      </c>
      <c r="F256" s="22"/>
      <c r="G256" s="22">
        <v>1</v>
      </c>
      <c r="H256" s="22">
        <v>9</v>
      </c>
      <c r="I256" s="28">
        <f t="shared" si="3"/>
        <v>3.5555555555555556E-2</v>
      </c>
    </row>
    <row r="257" spans="2:9" x14ac:dyDescent="0.3">
      <c r="B257" s="22"/>
      <c r="C257" s="22">
        <v>248</v>
      </c>
      <c r="D257" s="22" t="s">
        <v>229</v>
      </c>
      <c r="E257" s="22">
        <v>0.37</v>
      </c>
      <c r="F257" s="22"/>
      <c r="G257" s="22">
        <v>1</v>
      </c>
      <c r="H257" s="22">
        <v>9</v>
      </c>
      <c r="I257" s="28">
        <f t="shared" si="3"/>
        <v>4.1111111111111112E-2</v>
      </c>
    </row>
    <row r="258" spans="2:9" x14ac:dyDescent="0.3">
      <c r="B258" s="22"/>
      <c r="C258" s="22">
        <v>249</v>
      </c>
      <c r="D258" s="22" t="s">
        <v>230</v>
      </c>
      <c r="E258" s="22">
        <v>8</v>
      </c>
      <c r="F258" s="22"/>
      <c r="G258" s="22">
        <v>1</v>
      </c>
      <c r="H258" s="22">
        <v>104</v>
      </c>
      <c r="I258" s="28">
        <f t="shared" si="3"/>
        <v>7.6923076923076927E-2</v>
      </c>
    </row>
    <row r="259" spans="2:9" x14ac:dyDescent="0.3">
      <c r="B259" s="22"/>
      <c r="C259" s="22">
        <v>250</v>
      </c>
      <c r="D259" s="22" t="s">
        <v>231</v>
      </c>
      <c r="E259" s="22">
        <v>9.99</v>
      </c>
      <c r="F259" s="22"/>
      <c r="G259" s="22">
        <v>1</v>
      </c>
      <c r="H259" s="22">
        <v>12</v>
      </c>
      <c r="I259" s="28">
        <f t="shared" si="3"/>
        <v>0.83250000000000002</v>
      </c>
    </row>
    <row r="260" spans="2:9" x14ac:dyDescent="0.3">
      <c r="B260" s="22"/>
      <c r="C260" s="22">
        <v>251</v>
      </c>
      <c r="D260" s="22" t="s">
        <v>232</v>
      </c>
      <c r="E260" s="22">
        <v>15</v>
      </c>
      <c r="F260" s="22"/>
      <c r="G260" s="22">
        <v>1</v>
      </c>
      <c r="H260" s="22">
        <v>5</v>
      </c>
      <c r="I260" s="28">
        <f t="shared" si="3"/>
        <v>3</v>
      </c>
    </row>
    <row r="261" spans="2:9" x14ac:dyDescent="0.3">
      <c r="B261" s="22"/>
      <c r="C261" s="22">
        <v>252</v>
      </c>
      <c r="D261" s="22" t="s">
        <v>233</v>
      </c>
      <c r="E261" s="22">
        <v>2</v>
      </c>
      <c r="F261" s="22"/>
      <c r="G261" s="22">
        <v>1</v>
      </c>
      <c r="H261" s="22">
        <v>2</v>
      </c>
      <c r="I261" s="28">
        <f t="shared" si="3"/>
        <v>1</v>
      </c>
    </row>
    <row r="262" spans="2:9" x14ac:dyDescent="0.3">
      <c r="B262" s="22"/>
      <c r="C262" s="22">
        <v>253</v>
      </c>
      <c r="D262" s="22" t="s">
        <v>234</v>
      </c>
      <c r="E262" s="22">
        <v>0.89</v>
      </c>
      <c r="F262" s="22"/>
      <c r="G262" s="22">
        <v>1</v>
      </c>
      <c r="H262" s="22">
        <v>4</v>
      </c>
      <c r="I262" s="28">
        <f t="shared" ref="I262:I307" si="4">+(E262*G262)/H262</f>
        <v>0.2225</v>
      </c>
    </row>
    <row r="263" spans="2:9" x14ac:dyDescent="0.3">
      <c r="B263" s="22"/>
      <c r="C263" s="22">
        <v>254</v>
      </c>
      <c r="D263" s="22" t="s">
        <v>235</v>
      </c>
      <c r="E263" s="22">
        <v>3.15</v>
      </c>
      <c r="F263" s="22"/>
      <c r="G263" s="22">
        <v>1</v>
      </c>
      <c r="H263" s="22">
        <v>4</v>
      </c>
      <c r="I263" s="28">
        <f t="shared" si="4"/>
        <v>0.78749999999999998</v>
      </c>
    </row>
    <row r="264" spans="2:9" x14ac:dyDescent="0.3">
      <c r="B264" s="22"/>
      <c r="C264" s="22">
        <v>255</v>
      </c>
      <c r="D264" s="22" t="s">
        <v>236</v>
      </c>
      <c r="E264" s="22">
        <v>3.15</v>
      </c>
      <c r="F264" s="22"/>
      <c r="G264" s="22">
        <v>1</v>
      </c>
      <c r="H264" s="22">
        <v>4</v>
      </c>
      <c r="I264" s="28">
        <f t="shared" si="4"/>
        <v>0.78749999999999998</v>
      </c>
    </row>
    <row r="265" spans="2:9" x14ac:dyDescent="0.3">
      <c r="B265" s="22"/>
      <c r="C265" s="22">
        <v>256</v>
      </c>
      <c r="D265" s="22" t="s">
        <v>237</v>
      </c>
      <c r="E265" s="22">
        <v>1.58</v>
      </c>
      <c r="F265" s="22"/>
      <c r="G265" s="22">
        <v>1</v>
      </c>
      <c r="H265" s="22">
        <v>4</v>
      </c>
      <c r="I265" s="28">
        <f t="shared" si="4"/>
        <v>0.39500000000000002</v>
      </c>
    </row>
    <row r="266" spans="2:9" x14ac:dyDescent="0.3">
      <c r="B266" s="22"/>
      <c r="C266" s="22">
        <v>257</v>
      </c>
      <c r="D266" s="22" t="s">
        <v>238</v>
      </c>
      <c r="E266" s="22">
        <v>0.84</v>
      </c>
      <c r="F266" s="22"/>
      <c r="G266" s="22">
        <v>1</v>
      </c>
      <c r="H266" s="22">
        <v>4</v>
      </c>
      <c r="I266" s="28">
        <f t="shared" si="4"/>
        <v>0.21</v>
      </c>
    </row>
    <row r="267" spans="2:9" x14ac:dyDescent="0.3">
      <c r="B267" s="22"/>
      <c r="C267" s="22">
        <v>258</v>
      </c>
      <c r="D267" s="22" t="s">
        <v>239</v>
      </c>
      <c r="E267" s="22">
        <v>2.63</v>
      </c>
      <c r="F267" s="22"/>
      <c r="G267" s="22">
        <v>1</v>
      </c>
      <c r="H267" s="22">
        <v>13</v>
      </c>
      <c r="I267" s="28">
        <f t="shared" si="4"/>
        <v>0.2023076923076923</v>
      </c>
    </row>
    <row r="268" spans="2:9" x14ac:dyDescent="0.3">
      <c r="B268" s="22"/>
      <c r="C268" s="22">
        <v>259</v>
      </c>
      <c r="D268" s="22" t="s">
        <v>240</v>
      </c>
      <c r="E268" s="22">
        <v>0.53</v>
      </c>
      <c r="F268" s="22"/>
      <c r="G268" s="22">
        <v>1</v>
      </c>
      <c r="H268" s="22">
        <v>4</v>
      </c>
      <c r="I268" s="28">
        <f t="shared" si="4"/>
        <v>0.13250000000000001</v>
      </c>
    </row>
    <row r="269" spans="2:9" x14ac:dyDescent="0.3">
      <c r="B269" s="22"/>
      <c r="C269" s="22">
        <v>260</v>
      </c>
      <c r="D269" s="22" t="s">
        <v>241</v>
      </c>
      <c r="E269" s="22">
        <v>1.89</v>
      </c>
      <c r="F269" s="22"/>
      <c r="G269" s="22">
        <v>1</v>
      </c>
      <c r="H269" s="22">
        <v>4</v>
      </c>
      <c r="I269" s="28">
        <f t="shared" si="4"/>
        <v>0.47249999999999998</v>
      </c>
    </row>
    <row r="270" spans="2:9" x14ac:dyDescent="0.3">
      <c r="B270" s="22"/>
      <c r="C270" s="22">
        <v>261</v>
      </c>
      <c r="D270" s="22" t="s">
        <v>242</v>
      </c>
      <c r="E270" s="22">
        <v>6</v>
      </c>
      <c r="F270" s="22"/>
      <c r="G270" s="22">
        <v>1</v>
      </c>
      <c r="H270" s="22">
        <v>4</v>
      </c>
      <c r="I270" s="28">
        <f t="shared" si="4"/>
        <v>1.5</v>
      </c>
    </row>
    <row r="271" spans="2:9" x14ac:dyDescent="0.3">
      <c r="B271" s="22"/>
      <c r="C271" s="22">
        <v>262</v>
      </c>
      <c r="D271" s="22" t="s">
        <v>243</v>
      </c>
      <c r="E271" s="22">
        <v>5.49</v>
      </c>
      <c r="F271" s="22"/>
      <c r="G271" s="22">
        <v>1</v>
      </c>
      <c r="H271" s="22">
        <v>4</v>
      </c>
      <c r="I271" s="28">
        <f t="shared" si="4"/>
        <v>1.3725000000000001</v>
      </c>
    </row>
    <row r="272" spans="2:9" x14ac:dyDescent="0.3">
      <c r="B272" s="22"/>
      <c r="C272" s="22">
        <v>263</v>
      </c>
      <c r="D272" s="22" t="s">
        <v>244</v>
      </c>
      <c r="E272" s="22">
        <v>1.49</v>
      </c>
      <c r="F272" s="22"/>
      <c r="G272" s="22">
        <v>1</v>
      </c>
      <c r="H272" s="22">
        <v>52</v>
      </c>
      <c r="I272" s="28">
        <f t="shared" si="4"/>
        <v>2.8653846153846155E-2</v>
      </c>
    </row>
    <row r="273" spans="2:12" x14ac:dyDescent="0.3">
      <c r="B273" s="22"/>
      <c r="C273" s="22">
        <v>264</v>
      </c>
      <c r="D273" s="22" t="s">
        <v>245</v>
      </c>
      <c r="E273" s="22">
        <v>0.53</v>
      </c>
      <c r="F273" s="22"/>
      <c r="G273" s="22">
        <v>1</v>
      </c>
      <c r="H273" s="22">
        <v>4</v>
      </c>
      <c r="I273" s="28">
        <f t="shared" si="4"/>
        <v>0.13250000000000001</v>
      </c>
    </row>
    <row r="274" spans="2:12" x14ac:dyDescent="0.3">
      <c r="B274" s="22"/>
      <c r="C274" s="22">
        <v>265</v>
      </c>
      <c r="D274" s="22" t="s">
        <v>246</v>
      </c>
      <c r="E274" s="22">
        <v>0.42</v>
      </c>
      <c r="F274" s="22"/>
      <c r="G274" s="22">
        <v>1</v>
      </c>
      <c r="H274" s="22">
        <v>26</v>
      </c>
      <c r="I274" s="28">
        <f t="shared" si="4"/>
        <v>1.6153846153846154E-2</v>
      </c>
    </row>
    <row r="275" spans="2:12" x14ac:dyDescent="0.3">
      <c r="B275" s="22"/>
      <c r="C275" s="22">
        <v>266</v>
      </c>
      <c r="D275" s="22" t="s">
        <v>247</v>
      </c>
      <c r="E275" s="22">
        <v>3.68</v>
      </c>
      <c r="F275" s="22"/>
      <c r="G275" s="22">
        <v>1</v>
      </c>
      <c r="H275" s="22">
        <v>521</v>
      </c>
      <c r="I275" s="28">
        <f t="shared" si="4"/>
        <v>7.0633397312859884E-3</v>
      </c>
    </row>
    <row r="276" spans="2:12" x14ac:dyDescent="0.3">
      <c r="B276" s="22"/>
      <c r="C276" s="22">
        <v>267</v>
      </c>
      <c r="D276" s="22" t="s">
        <v>248</v>
      </c>
      <c r="E276" s="22">
        <v>8.2899999999999991</v>
      </c>
      <c r="F276" s="22"/>
      <c r="G276" s="22">
        <v>1</v>
      </c>
      <c r="H276" s="22">
        <v>13</v>
      </c>
      <c r="I276" s="28">
        <f t="shared" si="4"/>
        <v>0.63769230769230767</v>
      </c>
    </row>
    <row r="277" spans="2:12" x14ac:dyDescent="0.3">
      <c r="B277" s="22"/>
      <c r="C277" s="22">
        <v>268</v>
      </c>
      <c r="D277" s="22" t="s">
        <v>249</v>
      </c>
      <c r="E277" s="22">
        <v>1.05</v>
      </c>
      <c r="F277" s="22"/>
      <c r="G277" s="22">
        <v>1</v>
      </c>
      <c r="H277" s="22">
        <v>9</v>
      </c>
      <c r="I277" s="28">
        <f t="shared" si="4"/>
        <v>0.11666666666666667</v>
      </c>
    </row>
    <row r="278" spans="2:12" x14ac:dyDescent="0.3">
      <c r="B278" s="22"/>
      <c r="C278" s="22">
        <v>269</v>
      </c>
      <c r="D278" s="22" t="s">
        <v>250</v>
      </c>
      <c r="E278" s="22">
        <v>16.5</v>
      </c>
      <c r="F278" s="22"/>
      <c r="G278" s="22">
        <v>1</v>
      </c>
      <c r="H278" s="22">
        <v>52</v>
      </c>
      <c r="I278" s="28">
        <f t="shared" si="4"/>
        <v>0.31730769230769229</v>
      </c>
    </row>
    <row r="279" spans="2:12" x14ac:dyDescent="0.3">
      <c r="B279" s="22"/>
      <c r="C279" s="22">
        <v>270</v>
      </c>
      <c r="D279" s="22" t="s">
        <v>251</v>
      </c>
      <c r="E279" s="22">
        <v>9.99</v>
      </c>
      <c r="F279" s="22"/>
      <c r="G279" s="22">
        <v>1</v>
      </c>
      <c r="H279" s="22">
        <v>261</v>
      </c>
      <c r="I279" s="28">
        <f t="shared" si="4"/>
        <v>3.8275862068965515E-2</v>
      </c>
    </row>
    <row r="280" spans="2:12" x14ac:dyDescent="0.3">
      <c r="B280" s="22"/>
      <c r="C280" s="22">
        <v>271</v>
      </c>
      <c r="D280" s="22" t="s">
        <v>252</v>
      </c>
      <c r="E280" s="22">
        <v>6.99</v>
      </c>
      <c r="F280" s="22"/>
      <c r="G280" s="22">
        <v>1</v>
      </c>
      <c r="H280" s="22">
        <v>521</v>
      </c>
      <c r="I280" s="28">
        <f t="shared" si="4"/>
        <v>1.3416506717850288E-2</v>
      </c>
      <c r="J280" s="42" t="s">
        <v>13</v>
      </c>
      <c r="K280" s="48">
        <f>SUM(I250:I280)</f>
        <v>15.354781349543746</v>
      </c>
      <c r="L280" s="43">
        <f>COUNT(I250:I280)</f>
        <v>31</v>
      </c>
    </row>
    <row r="281" spans="2:12" x14ac:dyDescent="0.3">
      <c r="B281" s="24" t="s">
        <v>14</v>
      </c>
      <c r="C281" s="22"/>
      <c r="D281" s="22"/>
      <c r="E281" s="22"/>
      <c r="F281" s="22"/>
      <c r="G281" s="22"/>
      <c r="H281" s="22"/>
      <c r="I281" s="28"/>
    </row>
    <row r="282" spans="2:12" x14ac:dyDescent="0.3">
      <c r="B282" s="22"/>
      <c r="C282" s="22">
        <v>272</v>
      </c>
      <c r="D282" s="22" t="s">
        <v>253</v>
      </c>
      <c r="E282" s="22">
        <v>30</v>
      </c>
      <c r="F282" s="22"/>
      <c r="G282" s="22">
        <v>1</v>
      </c>
      <c r="H282" s="22">
        <v>4</v>
      </c>
      <c r="I282" s="28">
        <f t="shared" si="4"/>
        <v>7.5</v>
      </c>
    </row>
    <row r="283" spans="2:12" x14ac:dyDescent="0.3">
      <c r="B283" s="22"/>
      <c r="C283" s="22">
        <v>273</v>
      </c>
      <c r="D283" s="22" t="s">
        <v>254</v>
      </c>
      <c r="E283" s="22">
        <v>340</v>
      </c>
      <c r="F283" s="22"/>
      <c r="G283" s="22">
        <v>1</v>
      </c>
      <c r="H283" s="22">
        <v>521</v>
      </c>
      <c r="I283" s="28">
        <f t="shared" si="4"/>
        <v>0.65259117082533591</v>
      </c>
    </row>
    <row r="284" spans="2:12" x14ac:dyDescent="0.3">
      <c r="B284" s="22"/>
      <c r="C284" s="22">
        <v>274</v>
      </c>
      <c r="D284" s="22" t="s">
        <v>255</v>
      </c>
      <c r="E284" s="22">
        <v>34.99</v>
      </c>
      <c r="F284" s="22"/>
      <c r="G284" s="22">
        <v>1</v>
      </c>
      <c r="H284" s="22">
        <v>521</v>
      </c>
      <c r="I284" s="28">
        <f t="shared" si="4"/>
        <v>6.715930902111325E-2</v>
      </c>
    </row>
    <row r="285" spans="2:12" x14ac:dyDescent="0.3">
      <c r="B285" s="22"/>
      <c r="C285" s="22">
        <v>275</v>
      </c>
      <c r="D285" s="22" t="s">
        <v>256</v>
      </c>
      <c r="E285" s="22">
        <v>24.99</v>
      </c>
      <c r="F285" s="22"/>
      <c r="G285" s="22">
        <v>1</v>
      </c>
      <c r="H285" s="22">
        <v>521</v>
      </c>
      <c r="I285" s="28">
        <f t="shared" si="4"/>
        <v>4.7965451055662182E-2</v>
      </c>
    </row>
    <row r="286" spans="2:12" x14ac:dyDescent="0.3">
      <c r="B286" s="22"/>
      <c r="C286" s="22">
        <v>276</v>
      </c>
      <c r="D286" s="22" t="s">
        <v>257</v>
      </c>
      <c r="E286" s="22">
        <v>9.99</v>
      </c>
      <c r="F286" s="22"/>
      <c r="G286" s="22">
        <v>1</v>
      </c>
      <c r="H286" s="22">
        <v>521</v>
      </c>
      <c r="I286" s="28">
        <f t="shared" si="4"/>
        <v>1.9174664107485605E-2</v>
      </c>
    </row>
    <row r="287" spans="2:12" x14ac:dyDescent="0.3">
      <c r="B287" s="22"/>
      <c r="C287" s="22">
        <v>277</v>
      </c>
      <c r="D287" s="22" t="s">
        <v>258</v>
      </c>
      <c r="E287" s="22">
        <v>2.99</v>
      </c>
      <c r="F287" s="22"/>
      <c r="G287" s="22">
        <v>1</v>
      </c>
      <c r="H287" s="22">
        <v>521</v>
      </c>
      <c r="I287" s="28">
        <f t="shared" si="4"/>
        <v>5.7389635316698658E-3</v>
      </c>
    </row>
    <row r="288" spans="2:12" x14ac:dyDescent="0.3">
      <c r="B288" s="22"/>
      <c r="C288" s="22">
        <v>278</v>
      </c>
      <c r="D288" s="22" t="s">
        <v>259</v>
      </c>
      <c r="E288" s="22">
        <v>30</v>
      </c>
      <c r="F288" s="22"/>
      <c r="G288" s="22">
        <v>1</v>
      </c>
      <c r="H288" s="22">
        <v>52</v>
      </c>
      <c r="I288" s="28">
        <f t="shared" si="4"/>
        <v>0.57692307692307687</v>
      </c>
    </row>
    <row r="289" spans="2:12" x14ac:dyDescent="0.3">
      <c r="B289" s="22"/>
      <c r="C289" s="22">
        <v>279</v>
      </c>
      <c r="D289" s="22" t="s">
        <v>260</v>
      </c>
      <c r="E289" s="22">
        <v>7</v>
      </c>
      <c r="F289" s="22"/>
      <c r="G289" s="22">
        <v>1</v>
      </c>
      <c r="H289" s="22">
        <v>1</v>
      </c>
      <c r="I289" s="28">
        <f t="shared" si="4"/>
        <v>7</v>
      </c>
    </row>
    <row r="290" spans="2:12" x14ac:dyDescent="0.3">
      <c r="B290" s="22"/>
      <c r="C290" s="22">
        <v>281</v>
      </c>
      <c r="D290" s="22" t="s">
        <v>261</v>
      </c>
      <c r="E290" s="22">
        <v>100</v>
      </c>
      <c r="F290" s="22"/>
      <c r="G290" s="22">
        <v>1</v>
      </c>
      <c r="H290" s="22">
        <v>52</v>
      </c>
      <c r="I290" s="28">
        <f t="shared" si="4"/>
        <v>1.9230769230769231</v>
      </c>
      <c r="J290" s="42" t="s">
        <v>14</v>
      </c>
      <c r="K290" s="48">
        <f>SUM(I282:I290)</f>
        <v>17.792629558541265</v>
      </c>
      <c r="L290" s="43">
        <f>COUNT(I282:I290)</f>
        <v>9</v>
      </c>
    </row>
    <row r="291" spans="2:12" x14ac:dyDescent="0.3">
      <c r="B291" s="24" t="s">
        <v>15</v>
      </c>
      <c r="C291" s="22"/>
      <c r="D291" s="22"/>
      <c r="E291" s="22"/>
      <c r="F291" s="22"/>
      <c r="G291" s="22"/>
      <c r="H291" s="22"/>
      <c r="I291" s="28"/>
    </row>
    <row r="292" spans="2:12" x14ac:dyDescent="0.3">
      <c r="B292" s="22"/>
      <c r="C292" s="22">
        <v>282</v>
      </c>
      <c r="D292" s="32" t="s">
        <v>262</v>
      </c>
      <c r="E292" s="22">
        <v>199.99</v>
      </c>
      <c r="F292" s="22"/>
      <c r="G292" s="22">
        <v>1</v>
      </c>
      <c r="H292" s="22">
        <v>521</v>
      </c>
      <c r="I292" s="28">
        <f t="shared" si="4"/>
        <v>0.38385796545105566</v>
      </c>
    </row>
    <row r="293" spans="2:12" x14ac:dyDescent="0.3">
      <c r="B293" s="22"/>
      <c r="C293" s="22">
        <v>283</v>
      </c>
      <c r="D293" s="32" t="s">
        <v>263</v>
      </c>
      <c r="E293" s="22">
        <v>29</v>
      </c>
      <c r="F293" s="22"/>
      <c r="G293" s="22">
        <v>1</v>
      </c>
      <c r="H293" s="22">
        <v>261</v>
      </c>
      <c r="I293" s="28">
        <f t="shared" si="4"/>
        <v>0.1111111111111111</v>
      </c>
    </row>
    <row r="294" spans="2:12" x14ac:dyDescent="0.3">
      <c r="B294" s="22"/>
      <c r="C294" s="22">
        <v>284</v>
      </c>
      <c r="D294" s="32" t="s">
        <v>264</v>
      </c>
      <c r="E294" s="22">
        <v>59.99</v>
      </c>
      <c r="F294" s="22"/>
      <c r="G294" s="22">
        <v>1</v>
      </c>
      <c r="H294" s="22">
        <v>261</v>
      </c>
      <c r="I294" s="28">
        <f t="shared" si="4"/>
        <v>0.22984674329501917</v>
      </c>
    </row>
    <row r="295" spans="2:12" x14ac:dyDescent="0.3">
      <c r="B295" s="22"/>
      <c r="C295" s="22">
        <v>285</v>
      </c>
      <c r="D295" s="32" t="s">
        <v>265</v>
      </c>
      <c r="E295" s="22">
        <v>349.99</v>
      </c>
      <c r="F295" s="22"/>
      <c r="G295" s="22">
        <v>1</v>
      </c>
      <c r="H295" s="22">
        <v>261</v>
      </c>
      <c r="I295" s="28">
        <f t="shared" si="4"/>
        <v>1.3409578544061302</v>
      </c>
    </row>
    <row r="296" spans="2:12" x14ac:dyDescent="0.3">
      <c r="B296" s="22"/>
      <c r="C296" s="22">
        <v>286</v>
      </c>
      <c r="D296" s="32" t="s">
        <v>266</v>
      </c>
      <c r="E296" s="22">
        <v>10</v>
      </c>
      <c r="F296" s="22"/>
      <c r="G296" s="22">
        <v>1</v>
      </c>
      <c r="H296" s="22">
        <v>52</v>
      </c>
      <c r="I296" s="28">
        <f t="shared" si="4"/>
        <v>0.19230769230769232</v>
      </c>
    </row>
    <row r="297" spans="2:12" x14ac:dyDescent="0.3">
      <c r="B297" s="22"/>
      <c r="C297" s="22">
        <v>287</v>
      </c>
      <c r="D297" s="32" t="s">
        <v>267</v>
      </c>
      <c r="E297" s="22">
        <v>3.49</v>
      </c>
      <c r="F297" s="22"/>
      <c r="G297" s="22">
        <v>1</v>
      </c>
      <c r="H297" s="22">
        <v>52</v>
      </c>
      <c r="I297" s="28">
        <f t="shared" si="4"/>
        <v>6.7115384615384618E-2</v>
      </c>
    </row>
    <row r="298" spans="2:12" x14ac:dyDescent="0.3">
      <c r="B298" s="22"/>
      <c r="C298" s="22">
        <v>288</v>
      </c>
      <c r="D298" s="32" t="s">
        <v>268</v>
      </c>
      <c r="E298" s="22">
        <v>50</v>
      </c>
      <c r="F298" s="22"/>
      <c r="G298" s="22">
        <v>1</v>
      </c>
      <c r="H298" s="22">
        <v>521</v>
      </c>
      <c r="I298" s="28">
        <f t="shared" si="4"/>
        <v>9.5969289827255277E-2</v>
      </c>
    </row>
    <row r="299" spans="2:12" x14ac:dyDescent="0.3">
      <c r="B299" s="22"/>
      <c r="C299" s="22">
        <v>289</v>
      </c>
      <c r="D299" s="32" t="s">
        <v>269</v>
      </c>
      <c r="E299" s="22">
        <v>195</v>
      </c>
      <c r="F299" s="22"/>
      <c r="G299" s="22">
        <v>1</v>
      </c>
      <c r="H299" s="22">
        <v>52</v>
      </c>
      <c r="I299" s="28">
        <f t="shared" si="4"/>
        <v>3.75</v>
      </c>
    </row>
    <row r="300" spans="2:12" x14ac:dyDescent="0.3">
      <c r="B300" s="22"/>
      <c r="C300" s="22">
        <v>290</v>
      </c>
      <c r="D300" s="32" t="s">
        <v>269</v>
      </c>
      <c r="E300" s="22">
        <v>195</v>
      </c>
      <c r="F300" s="22"/>
      <c r="G300" s="22">
        <v>1</v>
      </c>
      <c r="H300" s="22">
        <v>52</v>
      </c>
      <c r="I300" s="28">
        <f t="shared" si="4"/>
        <v>3.75</v>
      </c>
    </row>
    <row r="301" spans="2:12" x14ac:dyDescent="0.3">
      <c r="B301" s="22"/>
      <c r="C301" s="22">
        <v>291</v>
      </c>
      <c r="D301" s="32" t="s">
        <v>270</v>
      </c>
      <c r="E301" s="22">
        <v>44.9</v>
      </c>
      <c r="F301" s="22"/>
      <c r="G301" s="22">
        <v>1</v>
      </c>
      <c r="H301" s="22">
        <v>4</v>
      </c>
      <c r="I301" s="28">
        <f t="shared" si="4"/>
        <v>11.225</v>
      </c>
    </row>
    <row r="302" spans="2:12" x14ac:dyDescent="0.3">
      <c r="B302" s="22"/>
      <c r="C302" s="22">
        <v>292</v>
      </c>
      <c r="D302" s="32" t="s">
        <v>271</v>
      </c>
      <c r="E302" s="22">
        <v>20</v>
      </c>
      <c r="F302" s="22"/>
      <c r="G302" s="22">
        <v>1</v>
      </c>
      <c r="H302" s="22">
        <v>1</v>
      </c>
      <c r="I302" s="28">
        <f t="shared" si="4"/>
        <v>20</v>
      </c>
    </row>
    <row r="303" spans="2:12" x14ac:dyDescent="0.3">
      <c r="B303" s="22"/>
      <c r="C303" s="22">
        <v>293</v>
      </c>
      <c r="D303" s="32" t="s">
        <v>272</v>
      </c>
      <c r="E303" s="22">
        <v>145.5</v>
      </c>
      <c r="F303" s="22"/>
      <c r="G303" s="22">
        <v>1</v>
      </c>
      <c r="H303" s="22">
        <v>52</v>
      </c>
      <c r="I303" s="28">
        <f t="shared" si="4"/>
        <v>2.7980769230769229</v>
      </c>
    </row>
    <row r="304" spans="2:12" x14ac:dyDescent="0.3">
      <c r="B304" s="22"/>
      <c r="C304" s="22">
        <v>294</v>
      </c>
      <c r="D304" s="32" t="s">
        <v>273</v>
      </c>
      <c r="E304" s="22">
        <f>290/2</f>
        <v>145</v>
      </c>
      <c r="F304" s="22"/>
      <c r="G304" s="22">
        <v>1</v>
      </c>
      <c r="H304" s="22">
        <v>52</v>
      </c>
      <c r="I304" s="28">
        <f t="shared" si="4"/>
        <v>2.7884615384615383</v>
      </c>
    </row>
    <row r="305" spans="2:12" x14ac:dyDescent="0.3">
      <c r="B305" s="22"/>
      <c r="C305" s="22">
        <v>295</v>
      </c>
      <c r="D305" s="32" t="s">
        <v>811</v>
      </c>
      <c r="E305" s="22">
        <f>292/2</f>
        <v>146</v>
      </c>
      <c r="F305" s="22"/>
      <c r="G305" s="22">
        <v>1</v>
      </c>
      <c r="H305" s="22">
        <v>52</v>
      </c>
      <c r="I305" s="28">
        <f t="shared" si="4"/>
        <v>2.8076923076923075</v>
      </c>
    </row>
    <row r="306" spans="2:12" x14ac:dyDescent="0.3">
      <c r="B306" s="22"/>
      <c r="C306" s="22">
        <v>296</v>
      </c>
      <c r="D306" s="32" t="s">
        <v>274</v>
      </c>
      <c r="E306" s="22">
        <v>250</v>
      </c>
      <c r="F306" s="22"/>
      <c r="G306" s="22">
        <v>1</v>
      </c>
      <c r="H306" s="22">
        <v>52</v>
      </c>
      <c r="I306" s="28">
        <f t="shared" si="4"/>
        <v>4.8076923076923075</v>
      </c>
    </row>
    <row r="307" spans="2:12" x14ac:dyDescent="0.3">
      <c r="B307" s="22"/>
      <c r="C307" s="22">
        <v>297</v>
      </c>
      <c r="D307" s="32" t="s">
        <v>275</v>
      </c>
      <c r="E307" s="22">
        <v>77</v>
      </c>
      <c r="F307" s="22"/>
      <c r="G307" s="22">
        <v>1</v>
      </c>
      <c r="H307" s="22">
        <v>521</v>
      </c>
      <c r="I307" s="28">
        <f t="shared" si="4"/>
        <v>0.14779270633397312</v>
      </c>
      <c r="J307" s="42" t="s">
        <v>15</v>
      </c>
      <c r="K307" s="48">
        <f>SUM(I292:I307)</f>
        <v>54.495881824270697</v>
      </c>
      <c r="L307" s="43">
        <f>COUNT(I292:I307)</f>
        <v>16</v>
      </c>
    </row>
    <row r="308" spans="2:12" x14ac:dyDescent="0.3">
      <c r="B308" s="22"/>
      <c r="C308" s="22"/>
      <c r="D308" s="22"/>
      <c r="E308" s="22"/>
      <c r="F308" s="22"/>
      <c r="G308" s="22"/>
      <c r="H308" s="22"/>
      <c r="I308" s="28"/>
    </row>
    <row r="309" spans="2:12" x14ac:dyDescent="0.3">
      <c r="B309" s="22"/>
      <c r="C309" s="22"/>
      <c r="D309" s="22"/>
      <c r="E309" s="22"/>
      <c r="F309" s="22"/>
      <c r="G309" s="22"/>
      <c r="H309" s="22"/>
      <c r="I309" s="28"/>
    </row>
    <row r="310" spans="2:12" x14ac:dyDescent="0.3">
      <c r="B310" s="22"/>
      <c r="C310" s="22"/>
      <c r="D310" s="22"/>
      <c r="E310" s="22"/>
      <c r="F310" s="22"/>
      <c r="G310" s="22"/>
      <c r="H310" s="22"/>
      <c r="I310" s="28">
        <f>SUM(I5:I307)</f>
        <v>293.68364924669095</v>
      </c>
    </row>
  </sheetData>
  <pageMargins left="0.7" right="0.7" top="0.75" bottom="0.75" header="0.3" footer="0.3"/>
  <pageSetup paperSize="9" scale="43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21"/>
  <sheetViews>
    <sheetView topLeftCell="A292" workbookViewId="0">
      <selection activeCell="L320" sqref="A1:XFD1048576"/>
    </sheetView>
  </sheetViews>
  <sheetFormatPr defaultColWidth="9" defaultRowHeight="14" x14ac:dyDescent="0.3"/>
  <cols>
    <col min="1" max="1" width="3.25" style="43" customWidth="1"/>
    <col min="2" max="2" width="44.58203125" style="43" bestFit="1" customWidth="1"/>
    <col min="3" max="3" width="3.83203125" style="43" bestFit="1" customWidth="1"/>
    <col min="4" max="4" width="61" style="43" customWidth="1"/>
    <col min="5" max="5" width="9" style="43"/>
    <col min="6" max="6" width="10" style="43" bestFit="1" customWidth="1"/>
    <col min="7" max="7" width="7.75" style="43" bestFit="1" customWidth="1"/>
    <col min="8" max="8" width="14.75" style="43" bestFit="1" customWidth="1"/>
    <col min="9" max="9" width="14.33203125" style="20" bestFit="1" customWidth="1"/>
    <col min="10" max="10" width="12.33203125" style="20" customWidth="1"/>
    <col min="11" max="16384" width="9" style="43"/>
  </cols>
  <sheetData>
    <row r="1" spans="2:10" x14ac:dyDescent="0.3">
      <c r="B1" s="45" t="s">
        <v>794</v>
      </c>
    </row>
    <row r="2" spans="2:10" x14ac:dyDescent="0.3">
      <c r="B2" s="24" t="s">
        <v>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31" t="s">
        <v>6</v>
      </c>
    </row>
    <row r="3" spans="2:10" x14ac:dyDescent="0.3">
      <c r="B3" s="24" t="s">
        <v>7</v>
      </c>
      <c r="C3" s="22"/>
      <c r="D3" s="22"/>
      <c r="E3" s="22"/>
      <c r="F3" s="22"/>
      <c r="G3" s="22"/>
      <c r="H3" s="22"/>
      <c r="I3" s="28"/>
      <c r="J3" s="21"/>
    </row>
    <row r="4" spans="2:10" x14ac:dyDescent="0.3">
      <c r="B4" s="22"/>
      <c r="C4" s="22">
        <v>1</v>
      </c>
      <c r="D4" s="22" t="s">
        <v>16</v>
      </c>
      <c r="E4" s="22">
        <v>1.05</v>
      </c>
      <c r="F4" s="22"/>
      <c r="G4" s="22">
        <v>1</v>
      </c>
      <c r="H4" s="22">
        <v>1.5</v>
      </c>
      <c r="I4" s="28">
        <f>+(E4*G4)/H4</f>
        <v>0.70000000000000007</v>
      </c>
    </row>
    <row r="5" spans="2:10" x14ac:dyDescent="0.3">
      <c r="B5" s="22"/>
      <c r="C5" s="22">
        <v>2</v>
      </c>
      <c r="D5" s="22" t="s">
        <v>17</v>
      </c>
      <c r="E5" s="22">
        <v>1.1499999999999999</v>
      </c>
      <c r="F5" s="22"/>
      <c r="G5" s="22">
        <v>2</v>
      </c>
      <c r="H5" s="22">
        <v>1</v>
      </c>
      <c r="I5" s="28">
        <f t="shared" ref="I5:I68" si="0">+(E5*G5)/H5</f>
        <v>2.2999999999999998</v>
      </c>
    </row>
    <row r="6" spans="2:10" x14ac:dyDescent="0.3">
      <c r="B6" s="22"/>
      <c r="C6" s="22">
        <v>3</v>
      </c>
      <c r="D6" s="22" t="s">
        <v>18</v>
      </c>
      <c r="E6" s="22">
        <v>5.5</v>
      </c>
      <c r="F6" s="22"/>
      <c r="G6" s="22">
        <v>1</v>
      </c>
      <c r="H6" s="22">
        <v>5</v>
      </c>
      <c r="I6" s="28">
        <f t="shared" si="0"/>
        <v>1.1000000000000001</v>
      </c>
    </row>
    <row r="7" spans="2:10" x14ac:dyDescent="0.3">
      <c r="B7" s="22"/>
      <c r="C7" s="22">
        <v>4</v>
      </c>
      <c r="D7" s="22" t="s">
        <v>276</v>
      </c>
      <c r="E7" s="22">
        <v>0.64</v>
      </c>
      <c r="F7" s="22"/>
      <c r="G7" s="22">
        <v>1</v>
      </c>
      <c r="H7" s="22">
        <v>1</v>
      </c>
      <c r="I7" s="28">
        <f t="shared" si="0"/>
        <v>0.64</v>
      </c>
    </row>
    <row r="8" spans="2:10" x14ac:dyDescent="0.3">
      <c r="B8" s="22"/>
      <c r="C8" s="22">
        <v>5</v>
      </c>
      <c r="D8" s="22" t="s">
        <v>19</v>
      </c>
      <c r="E8" s="22">
        <v>0.89</v>
      </c>
      <c r="F8" s="22"/>
      <c r="G8" s="22">
        <v>1</v>
      </c>
      <c r="H8" s="22">
        <v>2</v>
      </c>
      <c r="I8" s="28">
        <f t="shared" si="0"/>
        <v>0.44500000000000001</v>
      </c>
    </row>
    <row r="9" spans="2:10" x14ac:dyDescent="0.3">
      <c r="B9" s="22"/>
      <c r="C9" s="22">
        <v>6</v>
      </c>
      <c r="D9" s="22" t="s">
        <v>277</v>
      </c>
      <c r="E9" s="22">
        <v>4</v>
      </c>
      <c r="F9" s="22"/>
      <c r="G9" s="22">
        <v>1</v>
      </c>
      <c r="H9" s="22">
        <v>2</v>
      </c>
      <c r="I9" s="28">
        <f t="shared" si="0"/>
        <v>2</v>
      </c>
    </row>
    <row r="10" spans="2:10" x14ac:dyDescent="0.3">
      <c r="B10" s="22"/>
      <c r="C10" s="22">
        <v>7</v>
      </c>
      <c r="D10" s="22" t="s">
        <v>278</v>
      </c>
      <c r="E10" s="22">
        <v>0.32</v>
      </c>
      <c r="F10" s="22"/>
      <c r="G10" s="22">
        <v>2</v>
      </c>
      <c r="H10" s="22">
        <v>1</v>
      </c>
      <c r="I10" s="28">
        <f t="shared" si="0"/>
        <v>0.64</v>
      </c>
    </row>
    <row r="11" spans="2:10" x14ac:dyDescent="0.3">
      <c r="B11" s="22"/>
      <c r="C11" s="22">
        <v>8</v>
      </c>
      <c r="D11" s="22" t="s">
        <v>23</v>
      </c>
      <c r="E11" s="22">
        <v>2.96</v>
      </c>
      <c r="F11" s="22"/>
      <c r="G11" s="22">
        <v>1</v>
      </c>
      <c r="H11" s="22">
        <v>1</v>
      </c>
      <c r="I11" s="28">
        <f t="shared" si="0"/>
        <v>2.96</v>
      </c>
    </row>
    <row r="12" spans="2:10" x14ac:dyDescent="0.3">
      <c r="B12" s="22"/>
      <c r="C12" s="22">
        <v>9</v>
      </c>
      <c r="D12" s="22" t="s">
        <v>26</v>
      </c>
      <c r="E12" s="22">
        <v>3</v>
      </c>
      <c r="F12" s="22"/>
      <c r="G12" s="22">
        <v>1</v>
      </c>
      <c r="H12" s="22">
        <v>3.7</v>
      </c>
      <c r="I12" s="28">
        <f t="shared" si="0"/>
        <v>0.81081081081081074</v>
      </c>
    </row>
    <row r="13" spans="2:10" x14ac:dyDescent="0.3">
      <c r="B13" s="22"/>
      <c r="C13" s="22">
        <v>10</v>
      </c>
      <c r="D13" s="22" t="s">
        <v>25</v>
      </c>
      <c r="E13" s="22">
        <v>1.89</v>
      </c>
      <c r="F13" s="22"/>
      <c r="G13" s="22">
        <v>1</v>
      </c>
      <c r="H13" s="22">
        <v>1.8</v>
      </c>
      <c r="I13" s="28">
        <f t="shared" si="0"/>
        <v>1.0499999999999998</v>
      </c>
    </row>
    <row r="14" spans="2:10" x14ac:dyDescent="0.3">
      <c r="B14" s="22"/>
      <c r="C14" s="22">
        <v>11</v>
      </c>
      <c r="D14" s="22" t="s">
        <v>279</v>
      </c>
      <c r="E14" s="22">
        <v>12</v>
      </c>
      <c r="F14" s="22"/>
      <c r="G14" s="22">
        <v>1</v>
      </c>
      <c r="H14" s="22">
        <v>1</v>
      </c>
      <c r="I14" s="28">
        <f t="shared" si="0"/>
        <v>12</v>
      </c>
    </row>
    <row r="15" spans="2:10" x14ac:dyDescent="0.3">
      <c r="B15" s="22"/>
      <c r="C15" s="22">
        <v>12</v>
      </c>
      <c r="D15" s="22" t="s">
        <v>280</v>
      </c>
      <c r="E15" s="22">
        <v>4.2</v>
      </c>
      <c r="F15" s="22"/>
      <c r="G15" s="22">
        <v>1</v>
      </c>
      <c r="H15" s="22">
        <v>4</v>
      </c>
      <c r="I15" s="28">
        <f t="shared" si="0"/>
        <v>1.05</v>
      </c>
    </row>
    <row r="16" spans="2:10" x14ac:dyDescent="0.3">
      <c r="B16" s="22"/>
      <c r="C16" s="22">
        <v>13</v>
      </c>
      <c r="D16" s="22" t="s">
        <v>281</v>
      </c>
      <c r="E16" s="22">
        <v>3</v>
      </c>
      <c r="F16" s="22"/>
      <c r="G16" s="22">
        <v>1</v>
      </c>
      <c r="H16" s="22">
        <v>8.6999999999999993</v>
      </c>
      <c r="I16" s="28">
        <f t="shared" si="0"/>
        <v>0.34482758620689657</v>
      </c>
    </row>
    <row r="17" spans="2:9" x14ac:dyDescent="0.3">
      <c r="B17" s="22"/>
      <c r="C17" s="22">
        <v>14</v>
      </c>
      <c r="D17" s="22" t="s">
        <v>282</v>
      </c>
      <c r="E17" s="22">
        <v>1.84</v>
      </c>
      <c r="F17" s="22"/>
      <c r="G17" s="22">
        <v>2</v>
      </c>
      <c r="H17" s="22">
        <v>2</v>
      </c>
      <c r="I17" s="28">
        <f t="shared" si="0"/>
        <v>1.84</v>
      </c>
    </row>
    <row r="18" spans="2:9" x14ac:dyDescent="0.3">
      <c r="B18" s="22"/>
      <c r="C18" s="22">
        <v>15</v>
      </c>
      <c r="D18" s="22" t="s">
        <v>283</v>
      </c>
      <c r="E18" s="22">
        <v>1.05</v>
      </c>
      <c r="F18" s="22"/>
      <c r="G18" s="22">
        <v>1</v>
      </c>
      <c r="H18" s="22">
        <v>4.0999999999999996</v>
      </c>
      <c r="I18" s="28">
        <f t="shared" si="0"/>
        <v>0.25609756097560976</v>
      </c>
    </row>
    <row r="19" spans="2:9" x14ac:dyDescent="0.3">
      <c r="B19" s="22"/>
      <c r="C19" s="22">
        <v>16</v>
      </c>
      <c r="D19" s="22" t="s">
        <v>284</v>
      </c>
      <c r="E19" s="22">
        <v>1.24</v>
      </c>
      <c r="F19" s="22"/>
      <c r="G19" s="22">
        <v>1</v>
      </c>
      <c r="H19" s="22">
        <v>12</v>
      </c>
      <c r="I19" s="28">
        <f t="shared" si="0"/>
        <v>0.10333333333333333</v>
      </c>
    </row>
    <row r="20" spans="2:9" x14ac:dyDescent="0.3">
      <c r="B20" s="22"/>
      <c r="C20" s="22">
        <v>17</v>
      </c>
      <c r="D20" s="22" t="s">
        <v>30</v>
      </c>
      <c r="E20" s="22">
        <v>0.72</v>
      </c>
      <c r="F20" s="22"/>
      <c r="G20" s="22">
        <v>1</v>
      </c>
      <c r="H20" s="22">
        <v>200</v>
      </c>
      <c r="I20" s="28">
        <f t="shared" si="0"/>
        <v>3.5999999999999999E-3</v>
      </c>
    </row>
    <row r="21" spans="2:9" x14ac:dyDescent="0.3">
      <c r="B21" s="22"/>
      <c r="C21" s="22">
        <v>18</v>
      </c>
      <c r="D21" s="22" t="s">
        <v>31</v>
      </c>
      <c r="E21" s="22">
        <v>2</v>
      </c>
      <c r="F21" s="22"/>
      <c r="G21" s="22">
        <v>1</v>
      </c>
      <c r="H21" s="22">
        <v>3</v>
      </c>
      <c r="I21" s="28">
        <f t="shared" si="0"/>
        <v>0.66666666666666663</v>
      </c>
    </row>
    <row r="22" spans="2:9" x14ac:dyDescent="0.3">
      <c r="B22" s="22"/>
      <c r="C22" s="22">
        <v>19</v>
      </c>
      <c r="D22" s="22" t="s">
        <v>32</v>
      </c>
      <c r="E22" s="22">
        <v>1.1599999999999999</v>
      </c>
      <c r="F22" s="22"/>
      <c r="G22" s="22">
        <v>1</v>
      </c>
      <c r="H22" s="22">
        <v>1</v>
      </c>
      <c r="I22" s="28">
        <f t="shared" si="0"/>
        <v>1.1599999999999999</v>
      </c>
    </row>
    <row r="23" spans="2:9" x14ac:dyDescent="0.3">
      <c r="B23" s="22"/>
      <c r="C23" s="22">
        <v>20</v>
      </c>
      <c r="D23" s="22" t="s">
        <v>285</v>
      </c>
      <c r="E23" s="22">
        <v>0.72</v>
      </c>
      <c r="F23" s="22"/>
      <c r="G23" s="22">
        <v>1</v>
      </c>
      <c r="H23" s="22">
        <v>1</v>
      </c>
      <c r="I23" s="28">
        <f t="shared" si="0"/>
        <v>0.72</v>
      </c>
    </row>
    <row r="24" spans="2:9" x14ac:dyDescent="0.3">
      <c r="B24" s="22"/>
      <c r="C24" s="22">
        <v>21</v>
      </c>
      <c r="D24" s="22" t="s">
        <v>34</v>
      </c>
      <c r="E24" s="22">
        <v>0.63</v>
      </c>
      <c r="F24" s="22"/>
      <c r="G24" s="22">
        <v>1</v>
      </c>
      <c r="H24" s="22">
        <v>1</v>
      </c>
      <c r="I24" s="28">
        <f t="shared" si="0"/>
        <v>0.63</v>
      </c>
    </row>
    <row r="25" spans="2:9" x14ac:dyDescent="0.3">
      <c r="B25" s="22"/>
      <c r="C25" s="22">
        <v>22</v>
      </c>
      <c r="D25" s="22" t="s">
        <v>35</v>
      </c>
      <c r="E25" s="22">
        <v>0.79</v>
      </c>
      <c r="F25" s="22"/>
      <c r="G25" s="22">
        <v>1</v>
      </c>
      <c r="H25" s="22">
        <v>1</v>
      </c>
      <c r="I25" s="28">
        <f t="shared" si="0"/>
        <v>0.79</v>
      </c>
    </row>
    <row r="26" spans="2:9" x14ac:dyDescent="0.3">
      <c r="B26" s="22"/>
      <c r="C26" s="22">
        <v>23</v>
      </c>
      <c r="D26" s="22" t="s">
        <v>36</v>
      </c>
      <c r="E26" s="22">
        <v>2.64</v>
      </c>
      <c r="F26" s="22"/>
      <c r="G26" s="22">
        <v>1</v>
      </c>
      <c r="H26" s="22">
        <v>1</v>
      </c>
      <c r="I26" s="28">
        <f t="shared" si="0"/>
        <v>2.64</v>
      </c>
    </row>
    <row r="27" spans="2:9" x14ac:dyDescent="0.3">
      <c r="B27" s="22"/>
      <c r="C27" s="22">
        <v>24</v>
      </c>
      <c r="D27" s="22" t="s">
        <v>37</v>
      </c>
      <c r="E27" s="22">
        <v>2.2000000000000002</v>
      </c>
      <c r="F27" s="22"/>
      <c r="G27" s="22">
        <v>1</v>
      </c>
      <c r="H27" s="22">
        <v>1</v>
      </c>
      <c r="I27" s="28">
        <f t="shared" si="0"/>
        <v>2.2000000000000002</v>
      </c>
    </row>
    <row r="28" spans="2:9" x14ac:dyDescent="0.3">
      <c r="B28" s="22"/>
      <c r="C28" s="22">
        <v>25</v>
      </c>
      <c r="D28" s="22" t="s">
        <v>38</v>
      </c>
      <c r="E28" s="22">
        <v>0.9</v>
      </c>
      <c r="F28" s="22"/>
      <c r="G28" s="22">
        <v>1</v>
      </c>
      <c r="H28" s="22">
        <v>1</v>
      </c>
      <c r="I28" s="28">
        <f t="shared" si="0"/>
        <v>0.9</v>
      </c>
    </row>
    <row r="29" spans="2:9" x14ac:dyDescent="0.3">
      <c r="B29" s="22"/>
      <c r="C29" s="22">
        <v>26</v>
      </c>
      <c r="D29" s="22" t="s">
        <v>40</v>
      </c>
      <c r="E29" s="22">
        <v>1.37</v>
      </c>
      <c r="F29" s="22"/>
      <c r="G29" s="22">
        <v>1</v>
      </c>
      <c r="H29" s="22">
        <v>5</v>
      </c>
      <c r="I29" s="28">
        <f t="shared" si="0"/>
        <v>0.27400000000000002</v>
      </c>
    </row>
    <row r="30" spans="2:9" x14ac:dyDescent="0.3">
      <c r="B30" s="22"/>
      <c r="C30" s="22">
        <v>27</v>
      </c>
      <c r="D30" s="22" t="s">
        <v>42</v>
      </c>
      <c r="E30" s="22">
        <v>0.36</v>
      </c>
      <c r="F30" s="22"/>
      <c r="G30" s="22">
        <v>2</v>
      </c>
      <c r="H30" s="22">
        <v>1</v>
      </c>
      <c r="I30" s="28">
        <f t="shared" si="0"/>
        <v>0.72</v>
      </c>
    </row>
    <row r="31" spans="2:9" x14ac:dyDescent="0.3">
      <c r="B31" s="22"/>
      <c r="C31" s="22">
        <v>28</v>
      </c>
      <c r="D31" s="22" t="s">
        <v>44</v>
      </c>
      <c r="E31" s="22">
        <v>0.47</v>
      </c>
      <c r="F31" s="22"/>
      <c r="G31" s="22">
        <v>1</v>
      </c>
      <c r="H31" s="22">
        <v>2</v>
      </c>
      <c r="I31" s="28">
        <f t="shared" si="0"/>
        <v>0.23499999999999999</v>
      </c>
    </row>
    <row r="32" spans="2:9" x14ac:dyDescent="0.3">
      <c r="B32" s="22"/>
      <c r="C32" s="22">
        <v>29</v>
      </c>
      <c r="D32" s="22" t="s">
        <v>32</v>
      </c>
      <c r="E32" s="22">
        <v>1.26</v>
      </c>
      <c r="F32" s="22"/>
      <c r="G32" s="22">
        <v>1</v>
      </c>
      <c r="H32" s="22">
        <v>11</v>
      </c>
      <c r="I32" s="28">
        <f t="shared" si="0"/>
        <v>0.11454545454545455</v>
      </c>
    </row>
    <row r="33" spans="2:9" x14ac:dyDescent="0.3">
      <c r="B33" s="22"/>
      <c r="C33" s="22">
        <v>30</v>
      </c>
      <c r="D33" s="22" t="s">
        <v>286</v>
      </c>
      <c r="E33" s="22">
        <v>2</v>
      </c>
      <c r="F33" s="22"/>
      <c r="G33" s="22">
        <v>1</v>
      </c>
      <c r="H33" s="22">
        <v>1</v>
      </c>
      <c r="I33" s="28">
        <f t="shared" si="0"/>
        <v>2</v>
      </c>
    </row>
    <row r="34" spans="2:9" x14ac:dyDescent="0.3">
      <c r="B34" s="22"/>
      <c r="C34" s="22">
        <v>31</v>
      </c>
      <c r="D34" s="22" t="s">
        <v>287</v>
      </c>
      <c r="E34" s="22">
        <v>1.1599999999999999</v>
      </c>
      <c r="F34" s="22"/>
      <c r="G34" s="22">
        <v>1</v>
      </c>
      <c r="H34" s="22">
        <v>1</v>
      </c>
      <c r="I34" s="28">
        <f t="shared" si="0"/>
        <v>1.1599999999999999</v>
      </c>
    </row>
    <row r="35" spans="2:9" x14ac:dyDescent="0.3">
      <c r="B35" s="22"/>
      <c r="C35" s="22">
        <v>32</v>
      </c>
      <c r="D35" s="22" t="s">
        <v>288</v>
      </c>
      <c r="E35" s="22">
        <v>0.53</v>
      </c>
      <c r="F35" s="22"/>
      <c r="G35" s="22">
        <v>1</v>
      </c>
      <c r="H35" s="22">
        <v>1</v>
      </c>
      <c r="I35" s="28">
        <f t="shared" si="0"/>
        <v>0.53</v>
      </c>
    </row>
    <row r="36" spans="2:9" x14ac:dyDescent="0.3">
      <c r="B36" s="22"/>
      <c r="C36" s="22">
        <v>33</v>
      </c>
      <c r="D36" s="22" t="s">
        <v>289</v>
      </c>
      <c r="E36" s="22">
        <v>0.65</v>
      </c>
      <c r="F36" s="22"/>
      <c r="G36" s="22">
        <v>1</v>
      </c>
      <c r="H36" s="22">
        <v>6</v>
      </c>
      <c r="I36" s="28">
        <f t="shared" si="0"/>
        <v>0.10833333333333334</v>
      </c>
    </row>
    <row r="37" spans="2:9" x14ac:dyDescent="0.3">
      <c r="B37" s="22"/>
      <c r="C37" s="22">
        <v>34</v>
      </c>
      <c r="D37" s="22" t="s">
        <v>49</v>
      </c>
      <c r="E37" s="22">
        <v>0.5</v>
      </c>
      <c r="F37" s="22"/>
      <c r="G37" s="22">
        <v>1</v>
      </c>
      <c r="H37" s="22">
        <v>1</v>
      </c>
      <c r="I37" s="28">
        <f t="shared" si="0"/>
        <v>0.5</v>
      </c>
    </row>
    <row r="38" spans="2:9" x14ac:dyDescent="0.3">
      <c r="B38" s="22"/>
      <c r="C38" s="22">
        <v>35</v>
      </c>
      <c r="D38" s="22" t="s">
        <v>50</v>
      </c>
      <c r="E38" s="22">
        <v>0.72</v>
      </c>
      <c r="F38" s="22"/>
      <c r="G38" s="22">
        <v>1</v>
      </c>
      <c r="H38" s="22">
        <v>1</v>
      </c>
      <c r="I38" s="28">
        <f t="shared" si="0"/>
        <v>0.72</v>
      </c>
    </row>
    <row r="39" spans="2:9" x14ac:dyDescent="0.3">
      <c r="B39" s="22"/>
      <c r="C39" s="22">
        <v>36</v>
      </c>
      <c r="D39" s="22" t="s">
        <v>51</v>
      </c>
      <c r="E39" s="22">
        <v>1.58</v>
      </c>
      <c r="F39" s="22"/>
      <c r="G39" s="22">
        <v>1</v>
      </c>
      <c r="H39" s="22">
        <v>1.2</v>
      </c>
      <c r="I39" s="28">
        <f t="shared" si="0"/>
        <v>1.3166666666666669</v>
      </c>
    </row>
    <row r="40" spans="2:9" x14ac:dyDescent="0.3">
      <c r="B40" s="22"/>
      <c r="C40" s="22">
        <v>37</v>
      </c>
      <c r="D40" s="22" t="s">
        <v>52</v>
      </c>
      <c r="E40" s="22">
        <v>3.05</v>
      </c>
      <c r="F40" s="22"/>
      <c r="G40" s="22">
        <v>1</v>
      </c>
      <c r="H40" s="22">
        <v>1</v>
      </c>
      <c r="I40" s="28">
        <f t="shared" si="0"/>
        <v>3.05</v>
      </c>
    </row>
    <row r="41" spans="2:9" x14ac:dyDescent="0.3">
      <c r="B41" s="22"/>
      <c r="C41" s="22">
        <v>38</v>
      </c>
      <c r="D41" s="22" t="s">
        <v>53</v>
      </c>
      <c r="E41" s="22">
        <v>2.1</v>
      </c>
      <c r="F41" s="22"/>
      <c r="G41" s="22">
        <v>1</v>
      </c>
      <c r="H41" s="22">
        <v>1</v>
      </c>
      <c r="I41" s="28">
        <f t="shared" si="0"/>
        <v>2.1</v>
      </c>
    </row>
    <row r="42" spans="2:9" x14ac:dyDescent="0.3">
      <c r="B42" s="22"/>
      <c r="C42" s="22">
        <v>39</v>
      </c>
      <c r="D42" s="22" t="s">
        <v>290</v>
      </c>
      <c r="E42" s="22">
        <v>2.1</v>
      </c>
      <c r="F42" s="22"/>
      <c r="G42" s="22">
        <v>1</v>
      </c>
      <c r="H42" s="22">
        <v>11.5</v>
      </c>
      <c r="I42" s="28">
        <f t="shared" si="0"/>
        <v>0.18260869565217391</v>
      </c>
    </row>
    <row r="43" spans="2:9" x14ac:dyDescent="0.3">
      <c r="B43" s="22"/>
      <c r="C43" s="22">
        <v>40</v>
      </c>
      <c r="D43" s="22" t="s">
        <v>54</v>
      </c>
      <c r="E43" s="22">
        <v>1.58</v>
      </c>
      <c r="F43" s="22"/>
      <c r="G43" s="22">
        <v>1</v>
      </c>
      <c r="H43" s="22">
        <v>12.5</v>
      </c>
      <c r="I43" s="28">
        <f t="shared" si="0"/>
        <v>0.12640000000000001</v>
      </c>
    </row>
    <row r="44" spans="2:9" x14ac:dyDescent="0.3">
      <c r="B44" s="22"/>
      <c r="C44" s="22">
        <v>41</v>
      </c>
      <c r="D44" s="22" t="s">
        <v>55</v>
      </c>
      <c r="E44" s="22">
        <v>0.83</v>
      </c>
      <c r="F44" s="22"/>
      <c r="G44" s="22">
        <v>2</v>
      </c>
      <c r="H44" s="22">
        <v>1.2</v>
      </c>
      <c r="I44" s="28">
        <f t="shared" si="0"/>
        <v>1.3833333333333333</v>
      </c>
    </row>
    <row r="45" spans="2:9" x14ac:dyDescent="0.3">
      <c r="B45" s="22"/>
      <c r="C45" s="22">
        <v>42</v>
      </c>
      <c r="D45" s="22" t="s">
        <v>291</v>
      </c>
      <c r="E45" s="22">
        <v>0.6</v>
      </c>
      <c r="F45" s="22"/>
      <c r="G45" s="22">
        <v>2</v>
      </c>
      <c r="H45" s="22">
        <v>2</v>
      </c>
      <c r="I45" s="28">
        <f t="shared" si="0"/>
        <v>0.6</v>
      </c>
    </row>
    <row r="46" spans="2:9" x14ac:dyDescent="0.3">
      <c r="B46" s="22"/>
      <c r="C46" s="22">
        <v>43</v>
      </c>
      <c r="D46" s="22" t="s">
        <v>56</v>
      </c>
      <c r="E46" s="22">
        <v>0.79</v>
      </c>
      <c r="F46" s="22"/>
      <c r="G46" s="22">
        <v>1</v>
      </c>
      <c r="H46" s="22">
        <v>6</v>
      </c>
      <c r="I46" s="28">
        <f t="shared" si="0"/>
        <v>0.13166666666666668</v>
      </c>
    </row>
    <row r="47" spans="2:9" x14ac:dyDescent="0.3">
      <c r="B47" s="22"/>
      <c r="C47" s="22">
        <v>44</v>
      </c>
      <c r="D47" s="22" t="s">
        <v>59</v>
      </c>
      <c r="E47" s="22">
        <v>0.6</v>
      </c>
      <c r="F47" s="22"/>
      <c r="G47" s="22">
        <v>1</v>
      </c>
      <c r="H47" s="22">
        <v>1</v>
      </c>
      <c r="I47" s="28">
        <f t="shared" si="0"/>
        <v>0.6</v>
      </c>
    </row>
    <row r="48" spans="2:9" x14ac:dyDescent="0.3">
      <c r="B48" s="22"/>
      <c r="C48" s="22">
        <v>45</v>
      </c>
      <c r="D48" s="22" t="s">
        <v>292</v>
      </c>
      <c r="E48" s="22">
        <v>0.53</v>
      </c>
      <c r="F48" s="22"/>
      <c r="G48" s="22">
        <v>1</v>
      </c>
      <c r="H48" s="22">
        <v>6</v>
      </c>
      <c r="I48" s="28">
        <f t="shared" si="0"/>
        <v>8.8333333333333333E-2</v>
      </c>
    </row>
    <row r="49" spans="2:9" x14ac:dyDescent="0.3">
      <c r="B49" s="22"/>
      <c r="C49" s="22">
        <v>46</v>
      </c>
      <c r="D49" s="22" t="s">
        <v>293</v>
      </c>
      <c r="E49" s="22">
        <v>0.95</v>
      </c>
      <c r="F49" s="22"/>
      <c r="G49" s="22">
        <v>2</v>
      </c>
      <c r="H49" s="22">
        <v>4</v>
      </c>
      <c r="I49" s="28">
        <f t="shared" si="0"/>
        <v>0.47499999999999998</v>
      </c>
    </row>
    <row r="50" spans="2:9" x14ac:dyDescent="0.3">
      <c r="B50" s="22"/>
      <c r="C50" s="22">
        <v>47</v>
      </c>
      <c r="D50" s="22" t="s">
        <v>61</v>
      </c>
      <c r="E50" s="22">
        <v>1.47</v>
      </c>
      <c r="F50" s="22"/>
      <c r="G50" s="22">
        <v>1</v>
      </c>
      <c r="H50" s="22">
        <v>6</v>
      </c>
      <c r="I50" s="28">
        <f t="shared" si="0"/>
        <v>0.245</v>
      </c>
    </row>
    <row r="51" spans="2:9" x14ac:dyDescent="0.3">
      <c r="B51" s="22"/>
      <c r="C51" s="22">
        <v>48</v>
      </c>
      <c r="D51" s="22" t="s">
        <v>294</v>
      </c>
      <c r="E51" s="22">
        <v>0.56999999999999995</v>
      </c>
      <c r="F51" s="22"/>
      <c r="G51" s="22">
        <v>1</v>
      </c>
      <c r="H51" s="22">
        <v>3</v>
      </c>
      <c r="I51" s="28">
        <f t="shared" si="0"/>
        <v>0.18999999999999997</v>
      </c>
    </row>
    <row r="52" spans="2:9" x14ac:dyDescent="0.3">
      <c r="B52" s="22"/>
      <c r="C52" s="22">
        <v>49</v>
      </c>
      <c r="D52" s="22" t="s">
        <v>295</v>
      </c>
      <c r="E52" s="22">
        <v>1.67</v>
      </c>
      <c r="F52" s="22"/>
      <c r="G52" s="22">
        <v>1</v>
      </c>
      <c r="H52" s="22">
        <v>8</v>
      </c>
      <c r="I52" s="28">
        <f t="shared" si="0"/>
        <v>0.20874999999999999</v>
      </c>
    </row>
    <row r="53" spans="2:9" x14ac:dyDescent="0.3">
      <c r="B53" s="22"/>
      <c r="C53" s="22">
        <v>50</v>
      </c>
      <c r="D53" s="22" t="s">
        <v>63</v>
      </c>
      <c r="E53" s="22">
        <v>1.58</v>
      </c>
      <c r="F53" s="22"/>
      <c r="G53" s="22">
        <v>1</v>
      </c>
      <c r="H53" s="22">
        <v>26</v>
      </c>
      <c r="I53" s="28">
        <f t="shared" si="0"/>
        <v>6.076923076923077E-2</v>
      </c>
    </row>
    <row r="54" spans="2:9" x14ac:dyDescent="0.3">
      <c r="B54" s="22"/>
      <c r="C54" s="22">
        <v>51</v>
      </c>
      <c r="D54" s="22" t="s">
        <v>64</v>
      </c>
      <c r="E54" s="22">
        <v>0.68</v>
      </c>
      <c r="F54" s="22"/>
      <c r="G54" s="22">
        <v>1</v>
      </c>
      <c r="H54" s="22">
        <v>12.5</v>
      </c>
      <c r="I54" s="28">
        <f t="shared" si="0"/>
        <v>5.4400000000000004E-2</v>
      </c>
    </row>
    <row r="55" spans="2:9" x14ac:dyDescent="0.3">
      <c r="B55" s="22"/>
      <c r="C55" s="22">
        <v>52</v>
      </c>
      <c r="D55" s="22" t="s">
        <v>65</v>
      </c>
      <c r="E55" s="22">
        <v>1.32</v>
      </c>
      <c r="F55" s="22"/>
      <c r="G55" s="22">
        <v>1</v>
      </c>
      <c r="H55" s="22">
        <v>12</v>
      </c>
      <c r="I55" s="28">
        <f t="shared" si="0"/>
        <v>0.11</v>
      </c>
    </row>
    <row r="56" spans="2:9" x14ac:dyDescent="0.3">
      <c r="B56" s="22"/>
      <c r="C56" s="22">
        <v>53</v>
      </c>
      <c r="D56" s="22" t="s">
        <v>65</v>
      </c>
      <c r="E56" s="22">
        <v>1.94</v>
      </c>
      <c r="F56" s="22"/>
      <c r="G56" s="22">
        <v>1</v>
      </c>
      <c r="H56" s="22">
        <v>21</v>
      </c>
      <c r="I56" s="28">
        <f t="shared" si="0"/>
        <v>9.2380952380952383E-2</v>
      </c>
    </row>
    <row r="57" spans="2:9" x14ac:dyDescent="0.3">
      <c r="B57" s="22"/>
      <c r="C57" s="22">
        <v>54</v>
      </c>
      <c r="D57" s="22" t="s">
        <v>296</v>
      </c>
      <c r="E57" s="22">
        <v>0.71</v>
      </c>
      <c r="F57" s="22"/>
      <c r="G57" s="22">
        <v>1</v>
      </c>
      <c r="H57" s="22">
        <v>1</v>
      </c>
      <c r="I57" s="28">
        <f t="shared" si="0"/>
        <v>0.71</v>
      </c>
    </row>
    <row r="58" spans="2:9" x14ac:dyDescent="0.3">
      <c r="B58" s="22"/>
      <c r="C58" s="22">
        <v>55</v>
      </c>
      <c r="D58" s="22" t="s">
        <v>67</v>
      </c>
      <c r="E58" s="22">
        <v>2.09</v>
      </c>
      <c r="F58" s="22"/>
      <c r="G58" s="22">
        <v>2</v>
      </c>
      <c r="H58" s="22">
        <v>9</v>
      </c>
      <c r="I58" s="28">
        <f t="shared" si="0"/>
        <v>0.46444444444444444</v>
      </c>
    </row>
    <row r="59" spans="2:9" x14ac:dyDescent="0.3">
      <c r="B59" s="22"/>
      <c r="C59" s="22">
        <v>56</v>
      </c>
      <c r="D59" s="22" t="s">
        <v>68</v>
      </c>
      <c r="E59" s="22">
        <v>0.59</v>
      </c>
      <c r="F59" s="22"/>
      <c r="G59" s="22">
        <v>1</v>
      </c>
      <c r="H59" s="22">
        <v>8.6</v>
      </c>
      <c r="I59" s="28">
        <f t="shared" si="0"/>
        <v>6.86046511627907E-2</v>
      </c>
    </row>
    <row r="60" spans="2:9" x14ac:dyDescent="0.3">
      <c r="B60" s="22"/>
      <c r="C60" s="22">
        <v>57</v>
      </c>
      <c r="D60" s="22" t="s">
        <v>69</v>
      </c>
      <c r="E60" s="22">
        <v>1.04</v>
      </c>
      <c r="F60" s="22"/>
      <c r="G60" s="22">
        <v>1</v>
      </c>
      <c r="H60" s="22">
        <v>15</v>
      </c>
      <c r="I60" s="28">
        <f t="shared" si="0"/>
        <v>6.933333333333333E-2</v>
      </c>
    </row>
    <row r="61" spans="2:9" x14ac:dyDescent="0.3">
      <c r="B61" s="22"/>
      <c r="C61" s="22">
        <v>58</v>
      </c>
      <c r="D61" s="22" t="s">
        <v>297</v>
      </c>
      <c r="E61" s="22">
        <v>2.1</v>
      </c>
      <c r="F61" s="22"/>
      <c r="G61" s="22">
        <v>3</v>
      </c>
      <c r="H61" s="22">
        <v>6</v>
      </c>
      <c r="I61" s="28">
        <f t="shared" si="0"/>
        <v>1.05</v>
      </c>
    </row>
    <row r="62" spans="2:9" x14ac:dyDescent="0.3">
      <c r="B62" s="22"/>
      <c r="C62" s="22">
        <v>59</v>
      </c>
      <c r="D62" s="22" t="s">
        <v>73</v>
      </c>
      <c r="E62" s="22">
        <v>2.09</v>
      </c>
      <c r="F62" s="22"/>
      <c r="G62" s="22">
        <v>1</v>
      </c>
      <c r="H62" s="22">
        <v>5.5</v>
      </c>
      <c r="I62" s="28">
        <f t="shared" si="0"/>
        <v>0.37999999999999995</v>
      </c>
    </row>
    <row r="63" spans="2:9" x14ac:dyDescent="0.3">
      <c r="B63" s="22"/>
      <c r="C63" s="22">
        <v>60</v>
      </c>
      <c r="D63" s="22" t="s">
        <v>74</v>
      </c>
      <c r="E63" s="22">
        <v>2.1</v>
      </c>
      <c r="F63" s="22"/>
      <c r="G63" s="22">
        <v>1</v>
      </c>
      <c r="H63" s="22">
        <v>1.9</v>
      </c>
      <c r="I63" s="28">
        <f t="shared" si="0"/>
        <v>1.1052631578947369</v>
      </c>
    </row>
    <row r="64" spans="2:9" x14ac:dyDescent="0.3">
      <c r="B64" s="22"/>
      <c r="C64" s="22">
        <v>61</v>
      </c>
      <c r="D64" s="22" t="s">
        <v>72</v>
      </c>
      <c r="E64" s="22">
        <v>1.21</v>
      </c>
      <c r="F64" s="22"/>
      <c r="G64" s="22">
        <v>1</v>
      </c>
      <c r="H64" s="22">
        <v>33</v>
      </c>
      <c r="I64" s="28">
        <f t="shared" si="0"/>
        <v>3.6666666666666667E-2</v>
      </c>
    </row>
    <row r="65" spans="2:12" x14ac:dyDescent="0.3">
      <c r="B65" s="22"/>
      <c r="C65" s="22">
        <v>62</v>
      </c>
      <c r="D65" s="22" t="s">
        <v>298</v>
      </c>
      <c r="E65" s="22">
        <v>1.05</v>
      </c>
      <c r="F65" s="22"/>
      <c r="G65" s="22">
        <v>1</v>
      </c>
      <c r="H65" s="22">
        <v>4</v>
      </c>
      <c r="I65" s="28">
        <f t="shared" si="0"/>
        <v>0.26250000000000001</v>
      </c>
    </row>
    <row r="66" spans="2:12" x14ac:dyDescent="0.3">
      <c r="B66" s="22"/>
      <c r="C66" s="22">
        <v>63</v>
      </c>
      <c r="D66" s="22" t="s">
        <v>299</v>
      </c>
      <c r="E66" s="22">
        <v>0.65</v>
      </c>
      <c r="F66" s="22"/>
      <c r="G66" s="22">
        <v>1</v>
      </c>
      <c r="H66" s="22">
        <v>1</v>
      </c>
      <c r="I66" s="28">
        <f t="shared" si="0"/>
        <v>0.65</v>
      </c>
    </row>
    <row r="67" spans="2:12" x14ac:dyDescent="0.3">
      <c r="B67" s="22"/>
      <c r="C67" s="22">
        <v>64</v>
      </c>
      <c r="D67" s="22" t="s">
        <v>76</v>
      </c>
      <c r="E67" s="22">
        <v>1</v>
      </c>
      <c r="F67" s="22"/>
      <c r="G67" s="22">
        <v>1</v>
      </c>
      <c r="H67" s="22">
        <v>1</v>
      </c>
      <c r="I67" s="28">
        <f t="shared" si="0"/>
        <v>1</v>
      </c>
    </row>
    <row r="68" spans="2:12" x14ac:dyDescent="0.3">
      <c r="B68" s="22"/>
      <c r="C68" s="22">
        <v>65</v>
      </c>
      <c r="D68" s="22" t="s">
        <v>300</v>
      </c>
      <c r="E68" s="22">
        <v>0.68</v>
      </c>
      <c r="F68" s="22"/>
      <c r="G68" s="22">
        <v>1</v>
      </c>
      <c r="H68" s="22">
        <v>1</v>
      </c>
      <c r="I68" s="28">
        <f t="shared" si="0"/>
        <v>0.68</v>
      </c>
    </row>
    <row r="69" spans="2:12" x14ac:dyDescent="0.3">
      <c r="B69" s="22"/>
      <c r="C69" s="22">
        <v>66</v>
      </c>
      <c r="D69" s="22" t="s">
        <v>77</v>
      </c>
      <c r="E69" s="22">
        <v>0.74</v>
      </c>
      <c r="F69" s="22"/>
      <c r="G69" s="22">
        <v>1</v>
      </c>
      <c r="H69" s="22">
        <v>16</v>
      </c>
      <c r="I69" s="28">
        <f t="shared" ref="I69:I132" si="1">+(E69*G69)/H69</f>
        <v>4.6249999999999999E-2</v>
      </c>
    </row>
    <row r="70" spans="2:12" x14ac:dyDescent="0.3">
      <c r="B70" s="22"/>
      <c r="C70" s="22">
        <v>67</v>
      </c>
      <c r="D70" s="22" t="s">
        <v>301</v>
      </c>
      <c r="E70" s="22">
        <v>0.74</v>
      </c>
      <c r="F70" s="22"/>
      <c r="G70" s="22">
        <v>1</v>
      </c>
      <c r="H70" s="22">
        <v>14</v>
      </c>
      <c r="I70" s="28">
        <f t="shared" si="1"/>
        <v>5.2857142857142859E-2</v>
      </c>
    </row>
    <row r="71" spans="2:12" x14ac:dyDescent="0.3">
      <c r="B71" s="22"/>
      <c r="C71" s="22">
        <v>68</v>
      </c>
      <c r="D71" s="22" t="s">
        <v>302</v>
      </c>
      <c r="E71" s="22">
        <v>1.31</v>
      </c>
      <c r="F71" s="22"/>
      <c r="G71" s="22">
        <v>3</v>
      </c>
      <c r="H71" s="22">
        <v>3</v>
      </c>
      <c r="I71" s="28">
        <f t="shared" si="1"/>
        <v>1.31</v>
      </c>
    </row>
    <row r="72" spans="2:12" x14ac:dyDescent="0.3">
      <c r="B72" s="22"/>
      <c r="C72" s="22">
        <v>69</v>
      </c>
      <c r="D72" s="22" t="s">
        <v>78</v>
      </c>
      <c r="E72" s="22">
        <v>50</v>
      </c>
      <c r="F72" s="22"/>
      <c r="G72" s="22">
        <v>1</v>
      </c>
      <c r="H72" s="22">
        <v>52.14</v>
      </c>
      <c r="I72" s="28">
        <f t="shared" si="1"/>
        <v>0.95895665515918682</v>
      </c>
    </row>
    <row r="73" spans="2:12" x14ac:dyDescent="0.3">
      <c r="B73" s="22"/>
      <c r="C73" s="22">
        <v>70</v>
      </c>
      <c r="D73" s="22" t="s">
        <v>303</v>
      </c>
      <c r="E73" s="22">
        <v>7.5</v>
      </c>
      <c r="F73" s="22"/>
      <c r="G73" s="22">
        <v>1</v>
      </c>
      <c r="H73" s="22">
        <v>4.3499999999999996</v>
      </c>
      <c r="I73" s="28">
        <f t="shared" si="1"/>
        <v>1.7241379310344829</v>
      </c>
      <c r="J73" s="42" t="s">
        <v>824</v>
      </c>
      <c r="K73" s="48">
        <f>SUM(I4:I73)</f>
        <v>65.896537607227245</v>
      </c>
      <c r="L73" s="43">
        <f>COUNT(I4:I73)</f>
        <v>70</v>
      </c>
    </row>
    <row r="74" spans="2:12" x14ac:dyDescent="0.3">
      <c r="B74" s="24" t="s">
        <v>304</v>
      </c>
      <c r="C74" s="22"/>
      <c r="D74" s="22"/>
      <c r="E74" s="22"/>
      <c r="F74" s="22"/>
      <c r="G74" s="22"/>
      <c r="H74" s="22"/>
      <c r="I74" s="28"/>
    </row>
    <row r="75" spans="2:12" x14ac:dyDescent="0.3">
      <c r="B75" s="22"/>
      <c r="C75" s="22">
        <v>71</v>
      </c>
      <c r="D75" s="22" t="s">
        <v>305</v>
      </c>
      <c r="E75" s="22">
        <v>5</v>
      </c>
      <c r="F75" s="22"/>
      <c r="G75" s="22">
        <v>1</v>
      </c>
      <c r="H75" s="22">
        <v>1</v>
      </c>
      <c r="I75" s="28">
        <f t="shared" si="1"/>
        <v>5</v>
      </c>
    </row>
    <row r="76" spans="2:12" x14ac:dyDescent="0.3">
      <c r="B76" s="22"/>
      <c r="C76" s="22">
        <v>72</v>
      </c>
      <c r="D76" s="22" t="s">
        <v>81</v>
      </c>
      <c r="E76" s="22">
        <v>30</v>
      </c>
      <c r="F76" s="22"/>
      <c r="G76" s="22">
        <v>1</v>
      </c>
      <c r="H76" s="22">
        <v>52.14</v>
      </c>
      <c r="I76" s="28">
        <f t="shared" si="1"/>
        <v>0.57537399309551207</v>
      </c>
      <c r="J76" s="42" t="s">
        <v>304</v>
      </c>
      <c r="K76" s="48">
        <f>SUM(I75:I76)</f>
        <v>5.5753739930955124</v>
      </c>
      <c r="L76" s="43">
        <f>COUNT(I75:I76)</f>
        <v>2</v>
      </c>
    </row>
    <row r="77" spans="2:12" x14ac:dyDescent="0.3">
      <c r="B77" s="24" t="s">
        <v>306</v>
      </c>
      <c r="C77" s="22"/>
      <c r="D77" s="22"/>
      <c r="E77" s="22"/>
      <c r="F77" s="22"/>
      <c r="G77" s="22"/>
      <c r="H77" s="22"/>
      <c r="I77" s="28"/>
    </row>
    <row r="78" spans="2:12" x14ac:dyDescent="0.3">
      <c r="B78" s="22"/>
      <c r="C78" s="22">
        <v>73</v>
      </c>
      <c r="D78" s="22" t="s">
        <v>83</v>
      </c>
      <c r="E78" s="22">
        <v>12</v>
      </c>
      <c r="F78" s="22"/>
      <c r="G78" s="22">
        <v>2</v>
      </c>
      <c r="H78" s="22">
        <v>52</v>
      </c>
      <c r="I78" s="28">
        <f t="shared" si="1"/>
        <v>0.46153846153846156</v>
      </c>
    </row>
    <row r="79" spans="2:12" x14ac:dyDescent="0.3">
      <c r="B79" s="22"/>
      <c r="C79" s="22">
        <v>74</v>
      </c>
      <c r="D79" s="22" t="s">
        <v>307</v>
      </c>
      <c r="E79" s="22">
        <v>20</v>
      </c>
      <c r="F79" s="22"/>
      <c r="G79" s="22">
        <v>3</v>
      </c>
      <c r="H79" s="22">
        <v>52</v>
      </c>
      <c r="I79" s="28">
        <f t="shared" si="1"/>
        <v>1.1538461538461537</v>
      </c>
    </row>
    <row r="80" spans="2:12" x14ac:dyDescent="0.3">
      <c r="B80" s="22"/>
      <c r="C80" s="22">
        <v>75</v>
      </c>
      <c r="D80" s="22" t="s">
        <v>82</v>
      </c>
      <c r="E80" s="22">
        <v>8</v>
      </c>
      <c r="F80" s="22"/>
      <c r="G80" s="22">
        <v>2</v>
      </c>
      <c r="H80" s="22">
        <v>52</v>
      </c>
      <c r="I80" s="28">
        <f t="shared" si="1"/>
        <v>0.30769230769230771</v>
      </c>
    </row>
    <row r="81" spans="2:9" x14ac:dyDescent="0.3">
      <c r="B81" s="22"/>
      <c r="C81" s="22">
        <v>76</v>
      </c>
      <c r="D81" s="22" t="s">
        <v>308</v>
      </c>
      <c r="E81" s="22">
        <v>5</v>
      </c>
      <c r="F81" s="22"/>
      <c r="G81" s="22">
        <v>3</v>
      </c>
      <c r="H81" s="22">
        <v>52</v>
      </c>
      <c r="I81" s="28">
        <f t="shared" si="1"/>
        <v>0.28846153846153844</v>
      </c>
    </row>
    <row r="82" spans="2:9" x14ac:dyDescent="0.3">
      <c r="B82" s="22"/>
      <c r="C82" s="22">
        <v>77</v>
      </c>
      <c r="D82" s="22" t="s">
        <v>309</v>
      </c>
      <c r="E82" s="22">
        <v>4.5</v>
      </c>
      <c r="F82" s="22"/>
      <c r="G82" s="22">
        <v>2</v>
      </c>
      <c r="H82" s="22">
        <v>52</v>
      </c>
      <c r="I82" s="28">
        <f t="shared" si="1"/>
        <v>0.17307692307692307</v>
      </c>
    </row>
    <row r="83" spans="2:9" x14ac:dyDescent="0.3">
      <c r="B83" s="22"/>
      <c r="C83" s="22">
        <v>78</v>
      </c>
      <c r="D83" s="22" t="s">
        <v>85</v>
      </c>
      <c r="E83" s="22">
        <v>17</v>
      </c>
      <c r="F83" s="22"/>
      <c r="G83" s="22">
        <v>3</v>
      </c>
      <c r="H83" s="22">
        <v>156</v>
      </c>
      <c r="I83" s="28">
        <f t="shared" si="1"/>
        <v>0.32692307692307693</v>
      </c>
    </row>
    <row r="84" spans="2:9" x14ac:dyDescent="0.3">
      <c r="B84" s="22"/>
      <c r="C84" s="22">
        <v>79</v>
      </c>
      <c r="D84" s="22" t="s">
        <v>310</v>
      </c>
      <c r="E84" s="22">
        <v>20</v>
      </c>
      <c r="F84" s="22"/>
      <c r="G84" s="22">
        <v>1</v>
      </c>
      <c r="H84" s="22">
        <v>156</v>
      </c>
      <c r="I84" s="28">
        <f t="shared" si="1"/>
        <v>0.12820512820512819</v>
      </c>
    </row>
    <row r="85" spans="2:9" x14ac:dyDescent="0.3">
      <c r="B85" s="22"/>
      <c r="C85" s="22">
        <v>80</v>
      </c>
      <c r="D85" s="22" t="s">
        <v>311</v>
      </c>
      <c r="E85" s="22">
        <v>20</v>
      </c>
      <c r="F85" s="22"/>
      <c r="G85" s="22">
        <v>1</v>
      </c>
      <c r="H85" s="22">
        <v>156</v>
      </c>
      <c r="I85" s="28">
        <f t="shared" si="1"/>
        <v>0.12820512820512819</v>
      </c>
    </row>
    <row r="86" spans="2:9" x14ac:dyDescent="0.3">
      <c r="B86" s="22"/>
      <c r="C86" s="22">
        <v>81</v>
      </c>
      <c r="D86" s="22" t="s">
        <v>312</v>
      </c>
      <c r="E86" s="22">
        <v>19.5</v>
      </c>
      <c r="F86" s="22"/>
      <c r="G86" s="22">
        <v>7</v>
      </c>
      <c r="H86" s="22">
        <v>156</v>
      </c>
      <c r="I86" s="28">
        <f t="shared" si="1"/>
        <v>0.875</v>
      </c>
    </row>
    <row r="87" spans="2:9" x14ac:dyDescent="0.3">
      <c r="B87" s="22"/>
      <c r="C87" s="22">
        <v>82</v>
      </c>
      <c r="D87" s="22" t="s">
        <v>313</v>
      </c>
      <c r="E87" s="22">
        <v>18</v>
      </c>
      <c r="F87" s="22"/>
      <c r="G87" s="22">
        <v>3</v>
      </c>
      <c r="H87" s="22">
        <v>156</v>
      </c>
      <c r="I87" s="28">
        <f t="shared" si="1"/>
        <v>0.34615384615384615</v>
      </c>
    </row>
    <row r="88" spans="2:9" x14ac:dyDescent="0.3">
      <c r="B88" s="22"/>
      <c r="C88" s="22">
        <v>83</v>
      </c>
      <c r="D88" s="22" t="s">
        <v>314</v>
      </c>
      <c r="E88" s="22">
        <v>22</v>
      </c>
      <c r="F88" s="22"/>
      <c r="G88" s="22">
        <v>1</v>
      </c>
      <c r="H88" s="22">
        <v>156</v>
      </c>
      <c r="I88" s="28">
        <f t="shared" si="1"/>
        <v>0.14102564102564102</v>
      </c>
    </row>
    <row r="89" spans="2:9" x14ac:dyDescent="0.3">
      <c r="B89" s="22"/>
      <c r="C89" s="22">
        <v>84</v>
      </c>
      <c r="D89" s="22" t="s">
        <v>315</v>
      </c>
      <c r="E89" s="22">
        <v>25</v>
      </c>
      <c r="F89" s="22"/>
      <c r="G89" s="22">
        <v>2</v>
      </c>
      <c r="H89" s="22">
        <v>156</v>
      </c>
      <c r="I89" s="28">
        <f t="shared" si="1"/>
        <v>0.32051282051282054</v>
      </c>
    </row>
    <row r="90" spans="2:9" x14ac:dyDescent="0.3">
      <c r="B90" s="22"/>
      <c r="C90" s="22">
        <v>85</v>
      </c>
      <c r="D90" s="22" t="s">
        <v>316</v>
      </c>
      <c r="E90" s="22">
        <v>38</v>
      </c>
      <c r="F90" s="22"/>
      <c r="G90" s="22">
        <v>2</v>
      </c>
      <c r="H90" s="22">
        <v>156</v>
      </c>
      <c r="I90" s="28">
        <f t="shared" si="1"/>
        <v>0.48717948717948717</v>
      </c>
    </row>
    <row r="91" spans="2:9" x14ac:dyDescent="0.3">
      <c r="B91" s="22"/>
      <c r="C91" s="22">
        <v>86</v>
      </c>
      <c r="D91" s="22" t="s">
        <v>91</v>
      </c>
      <c r="E91" s="22">
        <v>20</v>
      </c>
      <c r="F91" s="22"/>
      <c r="G91" s="22">
        <v>2</v>
      </c>
      <c r="H91" s="22">
        <v>156</v>
      </c>
      <c r="I91" s="28">
        <f t="shared" si="1"/>
        <v>0.25641025641025639</v>
      </c>
    </row>
    <row r="92" spans="2:9" x14ac:dyDescent="0.3">
      <c r="B92" s="22"/>
      <c r="C92" s="22">
        <v>87</v>
      </c>
      <c r="D92" s="22" t="s">
        <v>317</v>
      </c>
      <c r="E92" s="22">
        <v>22</v>
      </c>
      <c r="F92" s="22"/>
      <c r="G92" s="22">
        <v>3</v>
      </c>
      <c r="H92" s="22">
        <v>156</v>
      </c>
      <c r="I92" s="28">
        <f t="shared" si="1"/>
        <v>0.42307692307692307</v>
      </c>
    </row>
    <row r="93" spans="2:9" x14ac:dyDescent="0.3">
      <c r="B93" s="22"/>
      <c r="C93" s="22">
        <v>88</v>
      </c>
      <c r="D93" s="22" t="s">
        <v>90</v>
      </c>
      <c r="E93" s="22">
        <v>40</v>
      </c>
      <c r="F93" s="22"/>
      <c r="G93" s="22">
        <v>4</v>
      </c>
      <c r="H93" s="22">
        <v>156</v>
      </c>
      <c r="I93" s="28">
        <f t="shared" si="1"/>
        <v>1.0256410256410255</v>
      </c>
    </row>
    <row r="94" spans="2:9" x14ac:dyDescent="0.3">
      <c r="B94" s="22"/>
      <c r="C94" s="22">
        <v>89</v>
      </c>
      <c r="D94" s="22" t="s">
        <v>318</v>
      </c>
      <c r="E94" s="22">
        <v>18</v>
      </c>
      <c r="F94" s="22"/>
      <c r="G94" s="22">
        <v>2</v>
      </c>
      <c r="H94" s="22">
        <v>156</v>
      </c>
      <c r="I94" s="28">
        <f t="shared" si="1"/>
        <v>0.23076923076923078</v>
      </c>
    </row>
    <row r="95" spans="2:9" x14ac:dyDescent="0.3">
      <c r="B95" s="22"/>
      <c r="C95" s="22">
        <v>90</v>
      </c>
      <c r="D95" s="22" t="s">
        <v>98</v>
      </c>
      <c r="E95" s="22">
        <v>54</v>
      </c>
      <c r="F95" s="22"/>
      <c r="G95" s="22">
        <v>1</v>
      </c>
      <c r="H95" s="22">
        <v>156</v>
      </c>
      <c r="I95" s="28">
        <f t="shared" si="1"/>
        <v>0.34615384615384615</v>
      </c>
    </row>
    <row r="96" spans="2:9" x14ac:dyDescent="0.3">
      <c r="B96" s="22"/>
      <c r="C96" s="22">
        <v>91</v>
      </c>
      <c r="D96" s="22" t="s">
        <v>99</v>
      </c>
      <c r="E96" s="22">
        <v>28</v>
      </c>
      <c r="F96" s="22"/>
      <c r="G96" s="22">
        <v>1</v>
      </c>
      <c r="H96" s="22">
        <v>156</v>
      </c>
      <c r="I96" s="28">
        <f t="shared" si="1"/>
        <v>0.17948717948717949</v>
      </c>
    </row>
    <row r="97" spans="2:12" x14ac:dyDescent="0.3">
      <c r="B97" s="22"/>
      <c r="C97" s="22">
        <v>92</v>
      </c>
      <c r="D97" s="22" t="s">
        <v>101</v>
      </c>
      <c r="E97" s="22">
        <v>45</v>
      </c>
      <c r="F97" s="22"/>
      <c r="G97" s="22">
        <v>1</v>
      </c>
      <c r="H97" s="22">
        <v>156</v>
      </c>
      <c r="I97" s="28">
        <f t="shared" si="1"/>
        <v>0.28846153846153844</v>
      </c>
    </row>
    <row r="98" spans="2:12" x14ac:dyDescent="0.3">
      <c r="B98" s="22"/>
      <c r="C98" s="22">
        <v>93</v>
      </c>
      <c r="D98" s="22" t="s">
        <v>100</v>
      </c>
      <c r="E98" s="22">
        <v>17.989999999999998</v>
      </c>
      <c r="F98" s="22"/>
      <c r="G98" s="22">
        <v>1</v>
      </c>
      <c r="H98" s="22">
        <v>156</v>
      </c>
      <c r="I98" s="28">
        <f t="shared" si="1"/>
        <v>0.11532051282051281</v>
      </c>
    </row>
    <row r="99" spans="2:12" x14ac:dyDescent="0.3">
      <c r="B99" s="22"/>
      <c r="C99" s="22">
        <v>94</v>
      </c>
      <c r="D99" s="22" t="s">
        <v>102</v>
      </c>
      <c r="E99" s="22">
        <v>19.989999999999998</v>
      </c>
      <c r="F99" s="22"/>
      <c r="G99" s="22">
        <v>1</v>
      </c>
      <c r="H99" s="22">
        <v>52</v>
      </c>
      <c r="I99" s="28">
        <f t="shared" si="1"/>
        <v>0.38442307692307687</v>
      </c>
    </row>
    <row r="100" spans="2:12" x14ac:dyDescent="0.3">
      <c r="B100" s="22"/>
      <c r="C100" s="22">
        <v>95</v>
      </c>
      <c r="D100" s="22" t="s">
        <v>319</v>
      </c>
      <c r="E100" s="22">
        <v>14.99</v>
      </c>
      <c r="F100" s="22"/>
      <c r="G100" s="22">
        <v>1</v>
      </c>
      <c r="H100" s="22">
        <v>26</v>
      </c>
      <c r="I100" s="28">
        <f t="shared" si="1"/>
        <v>0.57653846153846156</v>
      </c>
    </row>
    <row r="101" spans="2:12" x14ac:dyDescent="0.3">
      <c r="B101" s="22"/>
      <c r="C101" s="22">
        <v>96</v>
      </c>
      <c r="D101" s="22" t="s">
        <v>104</v>
      </c>
      <c r="E101" s="22">
        <v>14.99</v>
      </c>
      <c r="F101" s="22"/>
      <c r="G101" s="22">
        <v>1</v>
      </c>
      <c r="H101" s="22">
        <v>26</v>
      </c>
      <c r="I101" s="28">
        <f t="shared" si="1"/>
        <v>0.57653846153846156</v>
      </c>
    </row>
    <row r="102" spans="2:12" x14ac:dyDescent="0.3">
      <c r="B102" s="22"/>
      <c r="C102" s="22">
        <v>97</v>
      </c>
      <c r="D102" s="22" t="s">
        <v>320</v>
      </c>
      <c r="E102" s="22">
        <v>14.99</v>
      </c>
      <c r="F102" s="22"/>
      <c r="G102" s="22">
        <v>1</v>
      </c>
      <c r="H102" s="22">
        <v>52</v>
      </c>
      <c r="I102" s="28">
        <f t="shared" si="1"/>
        <v>0.28826923076923078</v>
      </c>
    </row>
    <row r="103" spans="2:12" x14ac:dyDescent="0.3">
      <c r="B103" s="22"/>
      <c r="C103" s="22">
        <v>98</v>
      </c>
      <c r="D103" s="22" t="s">
        <v>321</v>
      </c>
      <c r="E103" s="22">
        <v>17.989999999999998</v>
      </c>
      <c r="F103" s="22"/>
      <c r="G103" s="22">
        <v>1</v>
      </c>
      <c r="H103" s="22">
        <v>104</v>
      </c>
      <c r="I103" s="28">
        <f t="shared" si="1"/>
        <v>0.17298076923076922</v>
      </c>
    </row>
    <row r="104" spans="2:12" x14ac:dyDescent="0.3">
      <c r="B104" s="22"/>
      <c r="C104" s="22">
        <v>99</v>
      </c>
      <c r="D104" s="22" t="s">
        <v>322</v>
      </c>
      <c r="E104" s="22">
        <v>19.989999999999998</v>
      </c>
      <c r="F104" s="22"/>
      <c r="G104" s="22">
        <v>1</v>
      </c>
      <c r="H104" s="22">
        <v>104</v>
      </c>
      <c r="I104" s="28">
        <f t="shared" si="1"/>
        <v>0.19221153846153843</v>
      </c>
    </row>
    <row r="105" spans="2:12" x14ac:dyDescent="0.3">
      <c r="B105" s="22"/>
      <c r="C105" s="22">
        <v>100</v>
      </c>
      <c r="D105" s="22" t="s">
        <v>323</v>
      </c>
      <c r="E105" s="22">
        <v>19.989999999999998</v>
      </c>
      <c r="F105" s="22"/>
      <c r="G105" s="22">
        <v>1</v>
      </c>
      <c r="H105" s="22">
        <v>104</v>
      </c>
      <c r="I105" s="28">
        <f t="shared" si="1"/>
        <v>0.19221153846153843</v>
      </c>
    </row>
    <row r="106" spans="2:12" x14ac:dyDescent="0.3">
      <c r="B106" s="22"/>
      <c r="C106" s="22">
        <v>101</v>
      </c>
      <c r="D106" s="22" t="s">
        <v>324</v>
      </c>
      <c r="E106" s="22">
        <v>12.99</v>
      </c>
      <c r="F106" s="22"/>
      <c r="G106" s="22">
        <v>1</v>
      </c>
      <c r="H106" s="22">
        <v>104</v>
      </c>
      <c r="I106" s="28">
        <f t="shared" si="1"/>
        <v>0.12490384615384616</v>
      </c>
    </row>
    <row r="107" spans="2:12" x14ac:dyDescent="0.3">
      <c r="B107" s="22"/>
      <c r="C107" s="22">
        <v>102</v>
      </c>
      <c r="D107" s="22" t="s">
        <v>106</v>
      </c>
      <c r="E107" s="22">
        <v>6.99</v>
      </c>
      <c r="F107" s="22"/>
      <c r="G107" s="22">
        <v>1</v>
      </c>
      <c r="H107" s="22">
        <v>104</v>
      </c>
      <c r="I107" s="28">
        <f t="shared" si="1"/>
        <v>6.7211538461538461E-2</v>
      </c>
    </row>
    <row r="108" spans="2:12" x14ac:dyDescent="0.3">
      <c r="B108" s="22"/>
      <c r="C108" s="22">
        <v>103</v>
      </c>
      <c r="D108" s="22" t="s">
        <v>108</v>
      </c>
      <c r="E108" s="22">
        <v>5.99</v>
      </c>
      <c r="F108" s="22"/>
      <c r="G108" s="22">
        <v>2</v>
      </c>
      <c r="H108" s="22">
        <v>156</v>
      </c>
      <c r="I108" s="28">
        <f t="shared" si="1"/>
        <v>7.6794871794871794E-2</v>
      </c>
    </row>
    <row r="109" spans="2:12" x14ac:dyDescent="0.3">
      <c r="B109" s="22"/>
      <c r="C109" s="22">
        <v>104</v>
      </c>
      <c r="D109" s="22" t="s">
        <v>109</v>
      </c>
      <c r="E109" s="22">
        <v>7.5</v>
      </c>
      <c r="F109" s="22"/>
      <c r="G109" s="22">
        <v>2</v>
      </c>
      <c r="H109" s="22">
        <v>156</v>
      </c>
      <c r="I109" s="28">
        <f t="shared" si="1"/>
        <v>9.6153846153846159E-2</v>
      </c>
    </row>
    <row r="110" spans="2:12" x14ac:dyDescent="0.3">
      <c r="B110" s="22"/>
      <c r="C110" s="22">
        <v>105</v>
      </c>
      <c r="D110" s="22" t="s">
        <v>110</v>
      </c>
      <c r="E110" s="22">
        <v>9.5</v>
      </c>
      <c r="F110" s="22"/>
      <c r="G110" s="22">
        <v>2</v>
      </c>
      <c r="H110" s="22">
        <v>156</v>
      </c>
      <c r="I110" s="28">
        <f t="shared" si="1"/>
        <v>0.12179487179487179</v>
      </c>
    </row>
    <row r="111" spans="2:12" x14ac:dyDescent="0.3">
      <c r="B111" s="22"/>
      <c r="C111" s="22">
        <v>106</v>
      </c>
      <c r="D111" s="22" t="s">
        <v>325</v>
      </c>
      <c r="E111" s="22">
        <v>19.5</v>
      </c>
      <c r="F111" s="22"/>
      <c r="G111" s="22">
        <v>1</v>
      </c>
      <c r="H111" s="22">
        <v>52</v>
      </c>
      <c r="I111" s="28">
        <f t="shared" si="1"/>
        <v>0.375</v>
      </c>
      <c r="J111" s="42" t="s">
        <v>10</v>
      </c>
      <c r="K111" s="48">
        <f>SUM(I78:I111)</f>
        <v>11.248173076923079</v>
      </c>
      <c r="L111" s="43">
        <f>COUNT(I78:I111)</f>
        <v>34</v>
      </c>
    </row>
    <row r="112" spans="2:12" x14ac:dyDescent="0.3">
      <c r="B112" s="24" t="s">
        <v>326</v>
      </c>
      <c r="C112" s="22"/>
      <c r="D112" s="22"/>
      <c r="E112" s="22"/>
      <c r="F112" s="22"/>
      <c r="G112" s="22"/>
      <c r="H112" s="22"/>
      <c r="I112" s="28"/>
    </row>
    <row r="113" spans="2:12" x14ac:dyDescent="0.3">
      <c r="B113" s="22"/>
      <c r="C113" s="22">
        <v>107</v>
      </c>
      <c r="D113" s="32" t="s">
        <v>113</v>
      </c>
      <c r="E113" s="22">
        <v>77</v>
      </c>
      <c r="F113" s="22"/>
      <c r="G113" s="22">
        <v>1</v>
      </c>
      <c r="H113" s="22">
        <v>1</v>
      </c>
      <c r="I113" s="28">
        <f t="shared" si="1"/>
        <v>77</v>
      </c>
    </row>
    <row r="114" spans="2:12" x14ac:dyDescent="0.3">
      <c r="B114" s="22"/>
      <c r="C114" s="22">
        <v>108</v>
      </c>
      <c r="D114" s="32" t="s">
        <v>114</v>
      </c>
      <c r="E114" s="22">
        <v>6.47</v>
      </c>
      <c r="F114" s="22"/>
      <c r="G114" s="22">
        <v>1</v>
      </c>
      <c r="H114" s="22">
        <v>1</v>
      </c>
      <c r="I114" s="28">
        <f t="shared" si="1"/>
        <v>6.47</v>
      </c>
    </row>
    <row r="115" spans="2:12" x14ac:dyDescent="0.3">
      <c r="B115" s="22"/>
      <c r="C115" s="22">
        <v>109</v>
      </c>
      <c r="D115" s="32" t="s">
        <v>810</v>
      </c>
      <c r="E115" s="22">
        <v>8.02</v>
      </c>
      <c r="F115" s="22"/>
      <c r="G115" s="22">
        <v>1</v>
      </c>
      <c r="H115" s="22">
        <v>1</v>
      </c>
      <c r="I115" s="28">
        <f t="shared" si="1"/>
        <v>8.02</v>
      </c>
    </row>
    <row r="116" spans="2:12" x14ac:dyDescent="0.3">
      <c r="B116" s="22"/>
      <c r="C116" s="22">
        <v>110</v>
      </c>
      <c r="D116" s="32" t="s">
        <v>115</v>
      </c>
      <c r="E116" s="22">
        <v>2.17</v>
      </c>
      <c r="F116" s="22"/>
      <c r="G116" s="22">
        <v>1</v>
      </c>
      <c r="H116" s="22">
        <v>1</v>
      </c>
      <c r="I116" s="28">
        <f t="shared" si="1"/>
        <v>2.17</v>
      </c>
    </row>
    <row r="117" spans="2:12" x14ac:dyDescent="0.3">
      <c r="B117" s="22"/>
      <c r="C117" s="22">
        <v>111</v>
      </c>
      <c r="D117" s="32" t="s">
        <v>116</v>
      </c>
      <c r="E117" s="22">
        <v>14.68</v>
      </c>
      <c r="F117" s="22"/>
      <c r="G117" s="22">
        <v>1</v>
      </c>
      <c r="H117" s="22">
        <v>1</v>
      </c>
      <c r="I117" s="28">
        <f t="shared" si="1"/>
        <v>14.68</v>
      </c>
    </row>
    <row r="118" spans="2:12" x14ac:dyDescent="0.3">
      <c r="B118" s="22"/>
      <c r="C118" s="22">
        <v>112</v>
      </c>
      <c r="D118" s="32" t="s">
        <v>117</v>
      </c>
      <c r="E118" s="22">
        <v>100</v>
      </c>
      <c r="F118" s="22"/>
      <c r="G118" s="22">
        <v>1</v>
      </c>
      <c r="H118" s="22">
        <v>52</v>
      </c>
      <c r="I118" s="28">
        <f t="shared" si="1"/>
        <v>1.9230769230769231</v>
      </c>
      <c r="J118" s="42" t="s">
        <v>11</v>
      </c>
      <c r="K118" s="48">
        <f>SUM(I113:I118)</f>
        <v>110.26307692307692</v>
      </c>
      <c r="L118" s="43">
        <f>COUNT(I113:I118)</f>
        <v>6</v>
      </c>
    </row>
    <row r="119" spans="2:12" x14ac:dyDescent="0.3">
      <c r="B119" s="24" t="s">
        <v>327</v>
      </c>
      <c r="C119" s="22"/>
      <c r="D119" s="22"/>
      <c r="E119" s="22"/>
      <c r="F119" s="22"/>
      <c r="G119" s="22"/>
      <c r="H119" s="22"/>
      <c r="I119" s="28"/>
    </row>
    <row r="120" spans="2:12" x14ac:dyDescent="0.3">
      <c r="B120" s="22"/>
      <c r="C120" s="22">
        <v>113</v>
      </c>
      <c r="D120" s="22" t="s">
        <v>118</v>
      </c>
      <c r="E120" s="22">
        <v>5</v>
      </c>
      <c r="F120" s="22"/>
      <c r="G120" s="22">
        <v>1</v>
      </c>
      <c r="H120" s="22">
        <v>365</v>
      </c>
      <c r="I120" s="28">
        <f t="shared" si="1"/>
        <v>1.3698630136986301E-2</v>
      </c>
    </row>
    <row r="121" spans="2:12" x14ac:dyDescent="0.3">
      <c r="B121" s="22"/>
      <c r="C121" s="22">
        <v>114</v>
      </c>
      <c r="D121" s="22" t="s">
        <v>119</v>
      </c>
      <c r="E121" s="22">
        <v>5</v>
      </c>
      <c r="F121" s="22"/>
      <c r="G121" s="22">
        <v>1</v>
      </c>
      <c r="H121" s="22">
        <v>104.29</v>
      </c>
      <c r="I121" s="28">
        <f t="shared" si="1"/>
        <v>4.7943235209511936E-2</v>
      </c>
    </row>
    <row r="122" spans="2:12" x14ac:dyDescent="0.3">
      <c r="B122" s="22"/>
      <c r="C122" s="22">
        <v>115</v>
      </c>
      <c r="D122" s="22" t="s">
        <v>118</v>
      </c>
      <c r="E122" s="22">
        <v>5</v>
      </c>
      <c r="F122" s="22"/>
      <c r="G122" s="22">
        <v>1</v>
      </c>
      <c r="H122" s="22">
        <v>365</v>
      </c>
      <c r="I122" s="28">
        <f t="shared" si="1"/>
        <v>1.3698630136986301E-2</v>
      </c>
    </row>
    <row r="123" spans="2:12" x14ac:dyDescent="0.3">
      <c r="B123" s="22"/>
      <c r="C123" s="22">
        <v>116</v>
      </c>
      <c r="D123" s="22" t="s">
        <v>119</v>
      </c>
      <c r="E123" s="22">
        <v>5</v>
      </c>
      <c r="F123" s="22"/>
      <c r="G123" s="22">
        <v>2</v>
      </c>
      <c r="H123" s="22">
        <v>104.29</v>
      </c>
      <c r="I123" s="28">
        <f t="shared" si="1"/>
        <v>9.5886470419023873E-2</v>
      </c>
    </row>
    <row r="124" spans="2:12" x14ac:dyDescent="0.3">
      <c r="B124" s="22"/>
      <c r="C124" s="22">
        <v>117</v>
      </c>
      <c r="D124" s="22" t="s">
        <v>120</v>
      </c>
      <c r="E124" s="22">
        <v>44</v>
      </c>
      <c r="F124" s="22"/>
      <c r="G124" s="22">
        <v>1</v>
      </c>
      <c r="H124" s="22">
        <v>521.42859999999996</v>
      </c>
      <c r="I124" s="28">
        <f t="shared" si="1"/>
        <v>8.4383557020079075E-2</v>
      </c>
    </row>
    <row r="125" spans="2:12" x14ac:dyDescent="0.3">
      <c r="B125" s="22"/>
      <c r="C125" s="22">
        <v>118</v>
      </c>
      <c r="D125" s="22" t="s">
        <v>121</v>
      </c>
      <c r="E125" s="22">
        <v>27</v>
      </c>
      <c r="F125" s="22"/>
      <c r="G125" s="22">
        <v>1</v>
      </c>
      <c r="H125" s="22">
        <v>1042.857</v>
      </c>
      <c r="I125" s="28">
        <f t="shared" si="1"/>
        <v>2.5890414505536235E-2</v>
      </c>
    </row>
    <row r="126" spans="2:12" x14ac:dyDescent="0.3">
      <c r="B126" s="22"/>
      <c r="C126" s="22">
        <v>119</v>
      </c>
      <c r="D126" s="22" t="s">
        <v>122</v>
      </c>
      <c r="E126" s="22">
        <v>0.99</v>
      </c>
      <c r="F126" s="22"/>
      <c r="G126" s="22">
        <v>1</v>
      </c>
      <c r="H126" s="22">
        <v>1042.857</v>
      </c>
      <c r="I126" s="28">
        <f t="shared" si="1"/>
        <v>9.493151985363286E-4</v>
      </c>
    </row>
    <row r="127" spans="2:12" x14ac:dyDescent="0.3">
      <c r="B127" s="22"/>
      <c r="C127" s="22">
        <v>120</v>
      </c>
      <c r="D127" s="22" t="s">
        <v>123</v>
      </c>
      <c r="E127" s="22">
        <v>19.5</v>
      </c>
      <c r="F127" s="22"/>
      <c r="G127" s="22">
        <v>1</v>
      </c>
      <c r="H127" s="22">
        <v>156.42859999999999</v>
      </c>
      <c r="I127" s="28">
        <f t="shared" si="1"/>
        <v>0.1246575114780801</v>
      </c>
    </row>
    <row r="128" spans="2:12" x14ac:dyDescent="0.3">
      <c r="B128" s="22"/>
      <c r="C128" s="22">
        <v>121</v>
      </c>
      <c r="D128" s="22" t="s">
        <v>124</v>
      </c>
      <c r="E128" s="22">
        <v>3.99</v>
      </c>
      <c r="F128" s="22"/>
      <c r="G128" s="22">
        <v>1</v>
      </c>
      <c r="H128" s="22">
        <v>1042.857</v>
      </c>
      <c r="I128" s="28">
        <f t="shared" si="1"/>
        <v>3.8260279213736884E-3</v>
      </c>
    </row>
    <row r="129" spans="2:9" x14ac:dyDescent="0.3">
      <c r="B129" s="22"/>
      <c r="C129" s="22">
        <v>122</v>
      </c>
      <c r="D129" s="22" t="s">
        <v>125</v>
      </c>
      <c r="E129" s="22">
        <v>228.65</v>
      </c>
      <c r="F129" s="22"/>
      <c r="G129" s="22">
        <v>1</v>
      </c>
      <c r="H129" s="22">
        <v>521.42999999999995</v>
      </c>
      <c r="I129" s="28">
        <f t="shared" si="1"/>
        <v>0.43850564792973173</v>
      </c>
    </row>
    <row r="130" spans="2:9" x14ac:dyDescent="0.3">
      <c r="B130" s="22"/>
      <c r="C130" s="22">
        <v>123</v>
      </c>
      <c r="D130" s="22" t="s">
        <v>126</v>
      </c>
      <c r="E130" s="22">
        <v>159.16</v>
      </c>
      <c r="F130" s="22"/>
      <c r="G130" s="22">
        <v>1</v>
      </c>
      <c r="H130" s="22">
        <v>521.42999999999995</v>
      </c>
      <c r="I130" s="28">
        <f t="shared" si="1"/>
        <v>0.30523751989720577</v>
      </c>
    </row>
    <row r="131" spans="2:9" x14ac:dyDescent="0.3">
      <c r="B131" s="22"/>
      <c r="C131" s="22">
        <v>124</v>
      </c>
      <c r="D131" s="22" t="s">
        <v>127</v>
      </c>
      <c r="E131" s="22">
        <v>44.68</v>
      </c>
      <c r="F131" s="22"/>
      <c r="G131" s="22">
        <v>1</v>
      </c>
      <c r="H131" s="22">
        <v>782.14</v>
      </c>
      <c r="I131" s="28">
        <f t="shared" si="1"/>
        <v>5.7125322832229528E-2</v>
      </c>
    </row>
    <row r="132" spans="2:9" x14ac:dyDescent="0.3">
      <c r="B132" s="22"/>
      <c r="C132" s="22">
        <v>125</v>
      </c>
      <c r="D132" s="22" t="s">
        <v>128</v>
      </c>
      <c r="E132" s="22">
        <v>119</v>
      </c>
      <c r="F132" s="22"/>
      <c r="G132" s="22">
        <v>1</v>
      </c>
      <c r="H132" s="22">
        <v>782.14</v>
      </c>
      <c r="I132" s="28">
        <f t="shared" si="1"/>
        <v>0.15214667450840003</v>
      </c>
    </row>
    <row r="133" spans="2:9" x14ac:dyDescent="0.3">
      <c r="B133" s="22"/>
      <c r="C133" s="22">
        <v>126</v>
      </c>
      <c r="D133" s="22" t="s">
        <v>129</v>
      </c>
      <c r="E133" s="22">
        <v>12</v>
      </c>
      <c r="F133" s="22"/>
      <c r="G133" s="22">
        <v>1</v>
      </c>
      <c r="H133" s="22">
        <v>521.42999999999995</v>
      </c>
      <c r="I133" s="28">
        <f t="shared" ref="I133:I196" si="2">+(E133*G133)/H133</f>
        <v>2.3013635579080607E-2</v>
      </c>
    </row>
    <row r="134" spans="2:9" x14ac:dyDescent="0.3">
      <c r="B134" s="22"/>
      <c r="C134" s="22">
        <v>127</v>
      </c>
      <c r="D134" s="22" t="s">
        <v>130</v>
      </c>
      <c r="E134" s="22">
        <v>13</v>
      </c>
      <c r="F134" s="22"/>
      <c r="G134" s="22">
        <v>1</v>
      </c>
      <c r="H134" s="22">
        <v>782.14</v>
      </c>
      <c r="I134" s="28">
        <f t="shared" si="2"/>
        <v>1.6621065282430257E-2</v>
      </c>
    </row>
    <row r="135" spans="2:9" x14ac:dyDescent="0.3">
      <c r="B135" s="22"/>
      <c r="C135" s="22">
        <v>128</v>
      </c>
      <c r="D135" s="22" t="s">
        <v>131</v>
      </c>
      <c r="E135" s="22">
        <v>10</v>
      </c>
      <c r="F135" s="22"/>
      <c r="G135" s="22">
        <v>1</v>
      </c>
      <c r="H135" s="22">
        <v>52.14</v>
      </c>
      <c r="I135" s="28">
        <f t="shared" si="2"/>
        <v>0.19179133103183735</v>
      </c>
    </row>
    <row r="136" spans="2:9" x14ac:dyDescent="0.3">
      <c r="B136" s="22"/>
      <c r="C136" s="22">
        <v>129</v>
      </c>
      <c r="D136" s="22" t="s">
        <v>132</v>
      </c>
      <c r="E136" s="22">
        <v>10</v>
      </c>
      <c r="F136" s="22"/>
      <c r="G136" s="22">
        <v>3</v>
      </c>
      <c r="H136" s="22">
        <v>260.70999999999998</v>
      </c>
      <c r="I136" s="28">
        <f t="shared" si="2"/>
        <v>0.11507038471865291</v>
      </c>
    </row>
    <row r="137" spans="2:9" x14ac:dyDescent="0.3">
      <c r="B137" s="22"/>
      <c r="C137" s="22">
        <v>130</v>
      </c>
      <c r="D137" s="22" t="s">
        <v>118</v>
      </c>
      <c r="E137" s="22">
        <v>5</v>
      </c>
      <c r="F137" s="22"/>
      <c r="G137" s="22">
        <v>1</v>
      </c>
      <c r="H137" s="22">
        <v>365</v>
      </c>
      <c r="I137" s="28">
        <f t="shared" si="2"/>
        <v>1.3698630136986301E-2</v>
      </c>
    </row>
    <row r="138" spans="2:9" x14ac:dyDescent="0.3">
      <c r="B138" s="22"/>
      <c r="C138" s="22">
        <v>131</v>
      </c>
      <c r="D138" s="22" t="s">
        <v>119</v>
      </c>
      <c r="E138" s="22">
        <v>5</v>
      </c>
      <c r="F138" s="22"/>
      <c r="G138" s="22">
        <v>1</v>
      </c>
      <c r="H138" s="22">
        <v>104.29</v>
      </c>
      <c r="I138" s="28">
        <f t="shared" si="2"/>
        <v>4.7943235209511936E-2</v>
      </c>
    </row>
    <row r="139" spans="2:9" x14ac:dyDescent="0.3">
      <c r="B139" s="22"/>
      <c r="C139" s="22">
        <v>132</v>
      </c>
      <c r="D139" s="22" t="s">
        <v>120</v>
      </c>
      <c r="E139" s="22">
        <v>44</v>
      </c>
      <c r="F139" s="22"/>
      <c r="G139" s="22">
        <v>1</v>
      </c>
      <c r="H139" s="22">
        <v>521.42859999999996</v>
      </c>
      <c r="I139" s="28">
        <f t="shared" si="2"/>
        <v>8.4383557020079075E-2</v>
      </c>
    </row>
    <row r="140" spans="2:9" x14ac:dyDescent="0.3">
      <c r="B140" s="22"/>
      <c r="C140" s="22">
        <v>133</v>
      </c>
      <c r="D140" s="22" t="s">
        <v>121</v>
      </c>
      <c r="E140" s="22">
        <v>27</v>
      </c>
      <c r="F140" s="22"/>
      <c r="G140" s="22">
        <v>1</v>
      </c>
      <c r="H140" s="22">
        <v>1042.857</v>
      </c>
      <c r="I140" s="28">
        <f t="shared" si="2"/>
        <v>2.5890414505536235E-2</v>
      </c>
    </row>
    <row r="141" spans="2:9" x14ac:dyDescent="0.3">
      <c r="B141" s="22"/>
      <c r="C141" s="22">
        <v>134</v>
      </c>
      <c r="D141" s="22" t="s">
        <v>122</v>
      </c>
      <c r="E141" s="22">
        <v>0.99</v>
      </c>
      <c r="F141" s="22"/>
      <c r="G141" s="22">
        <v>1</v>
      </c>
      <c r="H141" s="22">
        <v>1042.857</v>
      </c>
      <c r="I141" s="28">
        <f t="shared" si="2"/>
        <v>9.493151985363286E-4</v>
      </c>
    </row>
    <row r="142" spans="2:9" x14ac:dyDescent="0.3">
      <c r="B142" s="22"/>
      <c r="C142" s="22">
        <v>135</v>
      </c>
      <c r="D142" s="22" t="s">
        <v>123</v>
      </c>
      <c r="E142" s="22">
        <v>19.5</v>
      </c>
      <c r="F142" s="22"/>
      <c r="G142" s="22">
        <v>1</v>
      </c>
      <c r="H142" s="22">
        <v>156.42859999999999</v>
      </c>
      <c r="I142" s="28">
        <f t="shared" si="2"/>
        <v>0.1246575114780801</v>
      </c>
    </row>
    <row r="143" spans="2:9" x14ac:dyDescent="0.3">
      <c r="B143" s="22"/>
      <c r="C143" s="22">
        <v>136</v>
      </c>
      <c r="D143" s="22" t="s">
        <v>124</v>
      </c>
      <c r="E143" s="22">
        <v>3.99</v>
      </c>
      <c r="F143" s="22"/>
      <c r="G143" s="22">
        <v>1</v>
      </c>
      <c r="H143" s="22">
        <v>1042.857</v>
      </c>
      <c r="I143" s="28">
        <f t="shared" si="2"/>
        <v>3.8260279213736884E-3</v>
      </c>
    </row>
    <row r="144" spans="2:9" x14ac:dyDescent="0.3">
      <c r="B144" s="22"/>
      <c r="C144" s="22">
        <v>137</v>
      </c>
      <c r="D144" s="22" t="s">
        <v>133</v>
      </c>
      <c r="E144" s="22">
        <v>149</v>
      </c>
      <c r="F144" s="22"/>
      <c r="G144" s="22">
        <v>1</v>
      </c>
      <c r="H144" s="22">
        <v>260.71429999999998</v>
      </c>
      <c r="I144" s="28">
        <f t="shared" si="2"/>
        <v>0.57150681799962644</v>
      </c>
    </row>
    <row r="145" spans="2:9" x14ac:dyDescent="0.3">
      <c r="B145" s="22"/>
      <c r="C145" s="22">
        <v>138</v>
      </c>
      <c r="D145" s="22" t="s">
        <v>134</v>
      </c>
      <c r="E145" s="22">
        <v>8.99</v>
      </c>
      <c r="F145" s="22"/>
      <c r="G145" s="22">
        <v>4</v>
      </c>
      <c r="H145" s="22">
        <v>782.14</v>
      </c>
      <c r="I145" s="28">
        <f t="shared" si="2"/>
        <v>4.5976423658168619E-2</v>
      </c>
    </row>
    <row r="146" spans="2:9" x14ac:dyDescent="0.3">
      <c r="B146" s="22"/>
      <c r="C146" s="22">
        <v>139</v>
      </c>
      <c r="D146" s="22" t="s">
        <v>135</v>
      </c>
      <c r="E146" s="22">
        <v>2.99</v>
      </c>
      <c r="F146" s="22"/>
      <c r="G146" s="22">
        <v>1</v>
      </c>
      <c r="H146" s="22">
        <v>782.14</v>
      </c>
      <c r="I146" s="28">
        <f t="shared" si="2"/>
        <v>3.822845014958959E-3</v>
      </c>
    </row>
    <row r="147" spans="2:9" x14ac:dyDescent="0.3">
      <c r="B147" s="22"/>
      <c r="C147" s="22">
        <v>140</v>
      </c>
      <c r="D147" s="22" t="s">
        <v>119</v>
      </c>
      <c r="E147" s="22">
        <v>5</v>
      </c>
      <c r="F147" s="22"/>
      <c r="G147" s="22">
        <v>1</v>
      </c>
      <c r="H147" s="22">
        <v>104.29</v>
      </c>
      <c r="I147" s="28">
        <f t="shared" si="2"/>
        <v>4.7943235209511936E-2</v>
      </c>
    </row>
    <row r="148" spans="2:9" x14ac:dyDescent="0.3">
      <c r="B148" s="22"/>
      <c r="C148" s="22">
        <v>141</v>
      </c>
      <c r="D148" s="22" t="s">
        <v>120</v>
      </c>
      <c r="E148" s="22">
        <v>44</v>
      </c>
      <c r="F148" s="22"/>
      <c r="G148" s="22">
        <v>1</v>
      </c>
      <c r="H148" s="22">
        <v>521.42859999999996</v>
      </c>
      <c r="I148" s="28">
        <f t="shared" si="2"/>
        <v>8.4383557020079075E-2</v>
      </c>
    </row>
    <row r="149" spans="2:9" x14ac:dyDescent="0.3">
      <c r="B149" s="22"/>
      <c r="C149" s="22">
        <v>142</v>
      </c>
      <c r="D149" s="22" t="s">
        <v>121</v>
      </c>
      <c r="E149" s="22">
        <v>27</v>
      </c>
      <c r="F149" s="22"/>
      <c r="G149" s="22">
        <v>1</v>
      </c>
      <c r="H149" s="22">
        <v>1042.857</v>
      </c>
      <c r="I149" s="28">
        <f t="shared" si="2"/>
        <v>2.5890414505536235E-2</v>
      </c>
    </row>
    <row r="150" spans="2:9" x14ac:dyDescent="0.3">
      <c r="B150" s="22"/>
      <c r="C150" s="22">
        <v>143</v>
      </c>
      <c r="D150" s="22" t="s">
        <v>122</v>
      </c>
      <c r="E150" s="22">
        <v>0.99</v>
      </c>
      <c r="F150" s="22"/>
      <c r="G150" s="22">
        <v>1</v>
      </c>
      <c r="H150" s="22">
        <v>1042.857</v>
      </c>
      <c r="I150" s="28">
        <f t="shared" si="2"/>
        <v>9.493151985363286E-4</v>
      </c>
    </row>
    <row r="151" spans="2:9" x14ac:dyDescent="0.3">
      <c r="B151" s="22"/>
      <c r="C151" s="22">
        <v>144</v>
      </c>
      <c r="D151" s="22" t="s">
        <v>123</v>
      </c>
      <c r="E151" s="22">
        <v>19.5</v>
      </c>
      <c r="F151" s="22"/>
      <c r="G151" s="22">
        <v>1</v>
      </c>
      <c r="H151" s="22">
        <v>156.42859999999999</v>
      </c>
      <c r="I151" s="28">
        <f t="shared" si="2"/>
        <v>0.1246575114780801</v>
      </c>
    </row>
    <row r="152" spans="2:9" x14ac:dyDescent="0.3">
      <c r="B152" s="22"/>
      <c r="C152" s="22">
        <v>145</v>
      </c>
      <c r="D152" s="22" t="s">
        <v>124</v>
      </c>
      <c r="E152" s="22">
        <v>3.99</v>
      </c>
      <c r="F152" s="22"/>
      <c r="G152" s="22">
        <v>1</v>
      </c>
      <c r="H152" s="22">
        <v>1042.857</v>
      </c>
      <c r="I152" s="28">
        <f t="shared" si="2"/>
        <v>3.8260279213736884E-3</v>
      </c>
    </row>
    <row r="153" spans="2:9" x14ac:dyDescent="0.3">
      <c r="B153" s="22"/>
      <c r="C153" s="22">
        <v>146</v>
      </c>
      <c r="D153" s="22" t="s">
        <v>136</v>
      </c>
      <c r="E153" s="22">
        <v>14.99</v>
      </c>
      <c r="F153" s="22"/>
      <c r="G153" s="22">
        <v>1</v>
      </c>
      <c r="H153" s="22">
        <v>156.43</v>
      </c>
      <c r="I153" s="28">
        <f t="shared" si="2"/>
        <v>9.5825608898548867E-2</v>
      </c>
    </row>
    <row r="154" spans="2:9" x14ac:dyDescent="0.3">
      <c r="B154" s="22"/>
      <c r="C154" s="22">
        <v>147</v>
      </c>
      <c r="D154" s="22" t="s">
        <v>137</v>
      </c>
      <c r="E154" s="22">
        <v>2.99</v>
      </c>
      <c r="F154" s="22"/>
      <c r="G154" s="22">
        <v>4</v>
      </c>
      <c r="H154" s="22">
        <v>156.43</v>
      </c>
      <c r="I154" s="28">
        <f t="shared" si="2"/>
        <v>7.645592277696095E-2</v>
      </c>
    </row>
    <row r="155" spans="2:9" x14ac:dyDescent="0.3">
      <c r="B155" s="22"/>
      <c r="C155" s="22">
        <v>148</v>
      </c>
      <c r="D155" s="22" t="s">
        <v>138</v>
      </c>
      <c r="E155" s="22">
        <v>28.2</v>
      </c>
      <c r="F155" s="22"/>
      <c r="G155" s="22">
        <v>1</v>
      </c>
      <c r="H155" s="22">
        <v>782.14290000000005</v>
      </c>
      <c r="I155" s="28">
        <f t="shared" si="2"/>
        <v>3.6054792544942871E-2</v>
      </c>
    </row>
    <row r="156" spans="2:9" x14ac:dyDescent="0.3">
      <c r="B156" s="22"/>
      <c r="C156" s="22">
        <v>149</v>
      </c>
      <c r="D156" s="22" t="s">
        <v>139</v>
      </c>
      <c r="E156" s="22">
        <v>2.99</v>
      </c>
      <c r="F156" s="22"/>
      <c r="G156" s="22">
        <v>2</v>
      </c>
      <c r="H156" s="22">
        <v>104.29</v>
      </c>
      <c r="I156" s="28">
        <f t="shared" si="2"/>
        <v>5.734010931057628E-2</v>
      </c>
    </row>
    <row r="157" spans="2:9" x14ac:dyDescent="0.3">
      <c r="B157" s="22"/>
      <c r="C157" s="22">
        <v>150</v>
      </c>
      <c r="D157" s="22" t="s">
        <v>140</v>
      </c>
      <c r="E157" s="22">
        <v>4.99</v>
      </c>
      <c r="F157" s="22"/>
      <c r="G157" s="22">
        <v>2</v>
      </c>
      <c r="H157" s="22">
        <v>104.29</v>
      </c>
      <c r="I157" s="28">
        <f t="shared" si="2"/>
        <v>9.569469747818582E-2</v>
      </c>
    </row>
    <row r="158" spans="2:9" x14ac:dyDescent="0.3">
      <c r="B158" s="22"/>
      <c r="C158" s="22">
        <v>151</v>
      </c>
      <c r="D158" s="22" t="s">
        <v>141</v>
      </c>
      <c r="E158" s="22">
        <v>9.5</v>
      </c>
      <c r="F158" s="22"/>
      <c r="G158" s="22">
        <v>1</v>
      </c>
      <c r="H158" s="22">
        <v>260.70999999999998</v>
      </c>
      <c r="I158" s="28">
        <f t="shared" si="2"/>
        <v>3.6438955160906755E-2</v>
      </c>
    </row>
    <row r="159" spans="2:9" x14ac:dyDescent="0.3">
      <c r="B159" s="22"/>
      <c r="C159" s="22">
        <v>152</v>
      </c>
      <c r="D159" s="22" t="s">
        <v>142</v>
      </c>
      <c r="E159" s="22">
        <v>4.5</v>
      </c>
      <c r="F159" s="22"/>
      <c r="G159" s="22">
        <v>1</v>
      </c>
      <c r="H159" s="22">
        <v>260.70999999999998</v>
      </c>
      <c r="I159" s="28">
        <f t="shared" si="2"/>
        <v>1.7260557707797938E-2</v>
      </c>
    </row>
    <row r="160" spans="2:9" x14ac:dyDescent="0.3">
      <c r="B160" s="22"/>
      <c r="C160" s="22">
        <v>153</v>
      </c>
      <c r="D160" s="22" t="s">
        <v>143</v>
      </c>
      <c r="E160" s="22">
        <v>39.99</v>
      </c>
      <c r="F160" s="22"/>
      <c r="G160" s="22">
        <v>1</v>
      </c>
      <c r="H160" s="22">
        <v>260.70999999999998</v>
      </c>
      <c r="I160" s="28">
        <f t="shared" si="2"/>
        <v>0.15338882282996436</v>
      </c>
    </row>
    <row r="161" spans="2:9" x14ac:dyDescent="0.3">
      <c r="B161" s="22"/>
      <c r="C161" s="22">
        <v>154</v>
      </c>
      <c r="D161" s="22" t="s">
        <v>144</v>
      </c>
      <c r="E161" s="22">
        <v>229</v>
      </c>
      <c r="F161" s="22"/>
      <c r="G161" s="22">
        <v>1</v>
      </c>
      <c r="H161" s="22">
        <v>782.14</v>
      </c>
      <c r="I161" s="28">
        <f t="shared" si="2"/>
        <v>0.29278645766742528</v>
      </c>
    </row>
    <row r="162" spans="2:9" x14ac:dyDescent="0.3">
      <c r="B162" s="22"/>
      <c r="C162" s="22">
        <v>155</v>
      </c>
      <c r="D162" s="22" t="s">
        <v>145</v>
      </c>
      <c r="E162" s="22">
        <v>249.99</v>
      </c>
      <c r="F162" s="22"/>
      <c r="G162" s="22">
        <v>1</v>
      </c>
      <c r="H162" s="22">
        <v>521.42999999999995</v>
      </c>
      <c r="I162" s="28">
        <f t="shared" si="2"/>
        <v>0.47943156320119679</v>
      </c>
    </row>
    <row r="163" spans="2:9" x14ac:dyDescent="0.3">
      <c r="B163" s="22"/>
      <c r="C163" s="22">
        <v>156</v>
      </c>
      <c r="D163" s="22" t="s">
        <v>146</v>
      </c>
      <c r="E163" s="22">
        <v>189</v>
      </c>
      <c r="F163" s="22"/>
      <c r="G163" s="22">
        <v>1</v>
      </c>
      <c r="H163" s="22">
        <v>260.70999999999998</v>
      </c>
      <c r="I163" s="28">
        <f t="shared" si="2"/>
        <v>0.72494342372751341</v>
      </c>
    </row>
    <row r="164" spans="2:9" x14ac:dyDescent="0.3">
      <c r="B164" s="22"/>
      <c r="C164" s="22">
        <v>157</v>
      </c>
      <c r="D164" s="22" t="s">
        <v>147</v>
      </c>
      <c r="E164" s="22">
        <v>11.99</v>
      </c>
      <c r="F164" s="22"/>
      <c r="G164" s="22">
        <v>1</v>
      </c>
      <c r="H164" s="22">
        <v>260.70999999999998</v>
      </c>
      <c r="I164" s="28">
        <f t="shared" si="2"/>
        <v>4.5989797092554949E-2</v>
      </c>
    </row>
    <row r="165" spans="2:9" x14ac:dyDescent="0.3">
      <c r="B165" s="22"/>
      <c r="C165" s="22">
        <v>158</v>
      </c>
      <c r="D165" s="22" t="s">
        <v>148</v>
      </c>
      <c r="E165" s="22">
        <v>11.99</v>
      </c>
      <c r="F165" s="22"/>
      <c r="G165" s="22">
        <v>1</v>
      </c>
      <c r="H165" s="22">
        <v>156.43</v>
      </c>
      <c r="I165" s="28">
        <f t="shared" si="2"/>
        <v>7.6647701847471716E-2</v>
      </c>
    </row>
    <row r="166" spans="2:9" x14ac:dyDescent="0.3">
      <c r="B166" s="22"/>
      <c r="C166" s="22">
        <v>159</v>
      </c>
      <c r="D166" s="22" t="s">
        <v>149</v>
      </c>
      <c r="E166" s="22">
        <v>34.99</v>
      </c>
      <c r="F166" s="22"/>
      <c r="G166" s="22">
        <v>1</v>
      </c>
      <c r="H166" s="22">
        <v>521.42999999999995</v>
      </c>
      <c r="I166" s="28">
        <f t="shared" si="2"/>
        <v>6.7103925742669213E-2</v>
      </c>
    </row>
    <row r="167" spans="2:9" x14ac:dyDescent="0.3">
      <c r="B167" s="22"/>
      <c r="C167" s="22">
        <v>160</v>
      </c>
      <c r="D167" s="22" t="s">
        <v>150</v>
      </c>
      <c r="E167" s="22">
        <v>11.99</v>
      </c>
      <c r="F167" s="22"/>
      <c r="G167" s="22">
        <v>1</v>
      </c>
      <c r="H167" s="22">
        <v>1042.857</v>
      </c>
      <c r="I167" s="28">
        <f t="shared" si="2"/>
        <v>1.1497261848939979E-2</v>
      </c>
    </row>
    <row r="168" spans="2:9" x14ac:dyDescent="0.3">
      <c r="B168" s="22"/>
      <c r="C168" s="22">
        <v>161</v>
      </c>
      <c r="D168" s="22" t="s">
        <v>151</v>
      </c>
      <c r="E168" s="22">
        <v>10</v>
      </c>
      <c r="F168" s="22"/>
      <c r="G168" s="22">
        <v>2</v>
      </c>
      <c r="H168" s="22">
        <v>260.71429999999998</v>
      </c>
      <c r="I168" s="28">
        <f t="shared" si="2"/>
        <v>7.6712324563708245E-2</v>
      </c>
    </row>
    <row r="169" spans="2:9" x14ac:dyDescent="0.3">
      <c r="B169" s="22"/>
      <c r="C169" s="22">
        <v>162</v>
      </c>
      <c r="D169" s="22" t="s">
        <v>152</v>
      </c>
      <c r="E169" s="22">
        <v>10</v>
      </c>
      <c r="F169" s="22"/>
      <c r="G169" s="22">
        <v>1</v>
      </c>
      <c r="H169" s="22">
        <v>260.71429999999998</v>
      </c>
      <c r="I169" s="28">
        <f t="shared" si="2"/>
        <v>3.8356162281854123E-2</v>
      </c>
    </row>
    <row r="170" spans="2:9" x14ac:dyDescent="0.3">
      <c r="B170" s="22"/>
      <c r="C170" s="22">
        <v>163</v>
      </c>
      <c r="D170" s="22" t="s">
        <v>153</v>
      </c>
      <c r="E170" s="22">
        <v>1.9</v>
      </c>
      <c r="F170" s="22"/>
      <c r="G170" s="22">
        <v>1</v>
      </c>
      <c r="H170" s="22">
        <v>104.28570000000001</v>
      </c>
      <c r="I170" s="28">
        <f t="shared" si="2"/>
        <v>1.8219180577969941E-2</v>
      </c>
    </row>
    <row r="171" spans="2:9" x14ac:dyDescent="0.3">
      <c r="B171" s="22"/>
      <c r="C171" s="22">
        <v>164</v>
      </c>
      <c r="D171" s="22" t="s">
        <v>154</v>
      </c>
      <c r="E171" s="22">
        <v>6.99</v>
      </c>
      <c r="F171" s="22"/>
      <c r="G171" s="22">
        <v>1</v>
      </c>
      <c r="H171" s="22">
        <v>521.42859999999996</v>
      </c>
      <c r="I171" s="28">
        <f t="shared" si="2"/>
        <v>1.3405478717508017E-2</v>
      </c>
    </row>
    <row r="172" spans="2:9" x14ac:dyDescent="0.3">
      <c r="B172" s="22"/>
      <c r="C172" s="22">
        <v>165</v>
      </c>
      <c r="D172" s="22" t="s">
        <v>155</v>
      </c>
      <c r="E172" s="22">
        <v>12.2</v>
      </c>
      <c r="F172" s="22"/>
      <c r="G172" s="22">
        <v>1</v>
      </c>
      <c r="H172" s="22">
        <v>1042.8599999999999</v>
      </c>
      <c r="I172" s="28">
        <f t="shared" si="2"/>
        <v>1.1698598086032642E-2</v>
      </c>
    </row>
    <row r="173" spans="2:9" x14ac:dyDescent="0.3">
      <c r="B173" s="22"/>
      <c r="C173" s="22">
        <v>166</v>
      </c>
      <c r="D173" s="22" t="s">
        <v>156</v>
      </c>
      <c r="E173" s="22">
        <v>2.25</v>
      </c>
      <c r="F173" s="22"/>
      <c r="G173" s="22">
        <v>1</v>
      </c>
      <c r="H173" s="22">
        <v>260.71429999999998</v>
      </c>
      <c r="I173" s="28">
        <f t="shared" si="2"/>
        <v>8.6301365134171786E-3</v>
      </c>
    </row>
    <row r="174" spans="2:9" x14ac:dyDescent="0.3">
      <c r="B174" s="22"/>
      <c r="C174" s="22">
        <v>167</v>
      </c>
      <c r="D174" s="22" t="s">
        <v>157</v>
      </c>
      <c r="E174" s="22">
        <v>1.99</v>
      </c>
      <c r="F174" s="22"/>
      <c r="G174" s="22">
        <v>1</v>
      </c>
      <c r="H174" s="22">
        <v>260.71429999999998</v>
      </c>
      <c r="I174" s="28">
        <f t="shared" si="2"/>
        <v>7.6328762940889704E-3</v>
      </c>
    </row>
    <row r="175" spans="2:9" x14ac:dyDescent="0.3">
      <c r="B175" s="22"/>
      <c r="C175" s="22">
        <v>168</v>
      </c>
      <c r="D175" s="22" t="s">
        <v>158</v>
      </c>
      <c r="E175" s="22">
        <v>5.99</v>
      </c>
      <c r="F175" s="22"/>
      <c r="G175" s="22">
        <v>1</v>
      </c>
      <c r="H175" s="22">
        <v>521.42859999999996</v>
      </c>
      <c r="I175" s="28">
        <f t="shared" si="2"/>
        <v>1.1487670603415311E-2</v>
      </c>
    </row>
    <row r="176" spans="2:9" x14ac:dyDescent="0.3">
      <c r="B176" s="22"/>
      <c r="C176" s="22">
        <v>169</v>
      </c>
      <c r="D176" s="22" t="s">
        <v>159</v>
      </c>
      <c r="E176" s="22">
        <v>1.5</v>
      </c>
      <c r="F176" s="22"/>
      <c r="G176" s="22">
        <v>1</v>
      </c>
      <c r="H176" s="22">
        <v>1042.857</v>
      </c>
      <c r="I176" s="28">
        <f t="shared" si="2"/>
        <v>1.4383563614186797E-3</v>
      </c>
    </row>
    <row r="177" spans="2:9" x14ac:dyDescent="0.3">
      <c r="B177" s="22"/>
      <c r="C177" s="22">
        <v>170</v>
      </c>
      <c r="D177" s="22" t="s">
        <v>160</v>
      </c>
      <c r="E177" s="22">
        <v>5.99</v>
      </c>
      <c r="F177" s="22"/>
      <c r="G177" s="22">
        <v>1</v>
      </c>
      <c r="H177" s="22">
        <v>521.42859999999996</v>
      </c>
      <c r="I177" s="28">
        <f t="shared" si="2"/>
        <v>1.1487670603415311E-2</v>
      </c>
    </row>
    <row r="178" spans="2:9" x14ac:dyDescent="0.3">
      <c r="B178" s="22"/>
      <c r="C178" s="22">
        <v>171</v>
      </c>
      <c r="D178" s="22" t="s">
        <v>161</v>
      </c>
      <c r="E178" s="22">
        <v>1.5</v>
      </c>
      <c r="F178" s="22"/>
      <c r="G178" s="22">
        <v>1</v>
      </c>
      <c r="H178" s="22">
        <v>260.71429999999998</v>
      </c>
      <c r="I178" s="28">
        <f t="shared" si="2"/>
        <v>5.7534243422781191E-3</v>
      </c>
    </row>
    <row r="179" spans="2:9" x14ac:dyDescent="0.3">
      <c r="B179" s="22"/>
      <c r="C179" s="22">
        <v>172</v>
      </c>
      <c r="D179" s="22" t="s">
        <v>162</v>
      </c>
      <c r="E179" s="22">
        <v>4.5</v>
      </c>
      <c r="F179" s="22"/>
      <c r="G179" s="22">
        <v>1</v>
      </c>
      <c r="H179" s="22">
        <v>521.42859999999996</v>
      </c>
      <c r="I179" s="28">
        <f t="shared" si="2"/>
        <v>8.6301365134171786E-3</v>
      </c>
    </row>
    <row r="180" spans="2:9" x14ac:dyDescent="0.3">
      <c r="B180" s="22"/>
      <c r="C180" s="22">
        <v>173</v>
      </c>
      <c r="D180" s="22" t="s">
        <v>163</v>
      </c>
      <c r="E180" s="22">
        <v>7.99</v>
      </c>
      <c r="F180" s="22"/>
      <c r="G180" s="22">
        <v>1</v>
      </c>
      <c r="H180" s="22">
        <v>521.42859999999996</v>
      </c>
      <c r="I180" s="28">
        <f t="shared" si="2"/>
        <v>1.5323286831600723E-2</v>
      </c>
    </row>
    <row r="181" spans="2:9" x14ac:dyDescent="0.3">
      <c r="B181" s="22"/>
      <c r="C181" s="22">
        <v>174</v>
      </c>
      <c r="D181" s="22" t="s">
        <v>164</v>
      </c>
      <c r="E181" s="22">
        <v>6.5</v>
      </c>
      <c r="F181" s="22"/>
      <c r="G181" s="22">
        <v>1</v>
      </c>
      <c r="H181" s="22">
        <v>104.28570000000001</v>
      </c>
      <c r="I181" s="28">
        <f t="shared" si="2"/>
        <v>6.2328775661476113E-2</v>
      </c>
    </row>
    <row r="182" spans="2:9" x14ac:dyDescent="0.3">
      <c r="B182" s="22"/>
      <c r="C182" s="22">
        <v>175</v>
      </c>
      <c r="D182" s="22" t="s">
        <v>165</v>
      </c>
      <c r="E182" s="22">
        <v>5.99</v>
      </c>
      <c r="F182" s="22"/>
      <c r="G182" s="22">
        <v>1</v>
      </c>
      <c r="H182" s="22">
        <v>260.71429999999998</v>
      </c>
      <c r="I182" s="28">
        <f t="shared" si="2"/>
        <v>2.2975341206830622E-2</v>
      </c>
    </row>
    <row r="183" spans="2:9" x14ac:dyDescent="0.3">
      <c r="B183" s="22"/>
      <c r="C183" s="22">
        <v>176</v>
      </c>
      <c r="D183" s="22" t="s">
        <v>166</v>
      </c>
      <c r="E183" s="22">
        <v>6.99</v>
      </c>
      <c r="F183" s="22"/>
      <c r="G183" s="22">
        <v>1</v>
      </c>
      <c r="H183" s="22">
        <v>521.42859999999996</v>
      </c>
      <c r="I183" s="28">
        <f t="shared" si="2"/>
        <v>1.3405478717508017E-2</v>
      </c>
    </row>
    <row r="184" spans="2:9" x14ac:dyDescent="0.3">
      <c r="B184" s="22"/>
      <c r="C184" s="22">
        <v>177</v>
      </c>
      <c r="D184" s="22" t="s">
        <v>167</v>
      </c>
      <c r="E184" s="22">
        <v>1.79</v>
      </c>
      <c r="F184" s="22"/>
      <c r="G184" s="22">
        <v>1</v>
      </c>
      <c r="H184" s="22">
        <v>104.28570000000001</v>
      </c>
      <c r="I184" s="28">
        <f t="shared" si="2"/>
        <v>1.7164385912929576E-2</v>
      </c>
    </row>
    <row r="185" spans="2:9" x14ac:dyDescent="0.3">
      <c r="B185" s="22"/>
      <c r="C185" s="22">
        <v>178</v>
      </c>
      <c r="D185" s="22" t="s">
        <v>168</v>
      </c>
      <c r="E185" s="22">
        <v>3.45</v>
      </c>
      <c r="F185" s="22"/>
      <c r="G185" s="22">
        <v>1</v>
      </c>
      <c r="H185" s="22">
        <v>104.28570000000001</v>
      </c>
      <c r="I185" s="28">
        <f t="shared" si="2"/>
        <v>3.3082196312629632E-2</v>
      </c>
    </row>
    <row r="186" spans="2:9" x14ac:dyDescent="0.3">
      <c r="B186" s="22"/>
      <c r="C186" s="22">
        <v>179</v>
      </c>
      <c r="D186" s="22" t="s">
        <v>169</v>
      </c>
      <c r="E186" s="22">
        <v>3.99</v>
      </c>
      <c r="F186" s="22"/>
      <c r="G186" s="22">
        <v>1</v>
      </c>
      <c r="H186" s="22">
        <v>521.42859999999996</v>
      </c>
      <c r="I186" s="28">
        <f t="shared" si="2"/>
        <v>7.6520543752298985E-3</v>
      </c>
    </row>
    <row r="187" spans="2:9" x14ac:dyDescent="0.3">
      <c r="B187" s="22"/>
      <c r="C187" s="22">
        <v>180</v>
      </c>
      <c r="D187" s="22" t="s">
        <v>170</v>
      </c>
      <c r="E187" s="22">
        <v>4.99</v>
      </c>
      <c r="F187" s="22"/>
      <c r="G187" s="22">
        <v>1</v>
      </c>
      <c r="H187" s="22">
        <v>521.42859999999996</v>
      </c>
      <c r="I187" s="28">
        <f t="shared" si="2"/>
        <v>9.5698624893226052E-3</v>
      </c>
    </row>
    <row r="188" spans="2:9" x14ac:dyDescent="0.3">
      <c r="B188" s="22"/>
      <c r="C188" s="22">
        <v>181</v>
      </c>
      <c r="D188" s="22" t="s">
        <v>171</v>
      </c>
      <c r="E188" s="22">
        <v>3.47</v>
      </c>
      <c r="F188" s="22"/>
      <c r="G188" s="22">
        <v>1</v>
      </c>
      <c r="H188" s="22">
        <v>8.3000000000000007</v>
      </c>
      <c r="I188" s="28">
        <f t="shared" si="2"/>
        <v>0.41807228915662648</v>
      </c>
    </row>
    <row r="189" spans="2:9" x14ac:dyDescent="0.3">
      <c r="B189" s="22"/>
      <c r="C189" s="22">
        <v>182</v>
      </c>
      <c r="D189" s="22" t="s">
        <v>172</v>
      </c>
      <c r="E189" s="22">
        <v>15.17</v>
      </c>
      <c r="F189" s="22"/>
      <c r="G189" s="22">
        <v>1</v>
      </c>
      <c r="H189" s="22">
        <v>521.42859999999996</v>
      </c>
      <c r="I189" s="28">
        <f t="shared" si="2"/>
        <v>2.9093149090786353E-2</v>
      </c>
    </row>
    <row r="190" spans="2:9" x14ac:dyDescent="0.3">
      <c r="B190" s="22"/>
      <c r="C190" s="22">
        <v>183</v>
      </c>
      <c r="D190" s="22" t="s">
        <v>173</v>
      </c>
      <c r="E190" s="22">
        <v>19.989999999999998</v>
      </c>
      <c r="F190" s="22"/>
      <c r="G190" s="22">
        <v>1</v>
      </c>
      <c r="H190" s="22">
        <v>260.71429999999998</v>
      </c>
      <c r="I190" s="28">
        <f t="shared" si="2"/>
        <v>7.6673968401426387E-2</v>
      </c>
    </row>
    <row r="191" spans="2:9" x14ac:dyDescent="0.3">
      <c r="B191" s="22"/>
      <c r="C191" s="22">
        <v>184</v>
      </c>
      <c r="D191" s="22" t="s">
        <v>174</v>
      </c>
      <c r="E191" s="22">
        <v>47.23</v>
      </c>
      <c r="F191" s="22"/>
      <c r="G191" s="22">
        <v>1</v>
      </c>
      <c r="H191" s="22">
        <v>1042.857</v>
      </c>
      <c r="I191" s="28">
        <f t="shared" si="2"/>
        <v>4.5289047299869489E-2</v>
      </c>
    </row>
    <row r="192" spans="2:9" x14ac:dyDescent="0.3">
      <c r="B192" s="22"/>
      <c r="C192" s="22">
        <v>185</v>
      </c>
      <c r="D192" s="22" t="s">
        <v>175</v>
      </c>
      <c r="E192" s="22">
        <v>4.99</v>
      </c>
      <c r="F192" s="22"/>
      <c r="G192" s="22">
        <v>1</v>
      </c>
      <c r="H192" s="22">
        <v>156.43</v>
      </c>
      <c r="I192" s="28">
        <f t="shared" si="2"/>
        <v>3.1899252061625007E-2</v>
      </c>
    </row>
    <row r="193" spans="2:9" x14ac:dyDescent="0.3">
      <c r="B193" s="22"/>
      <c r="C193" s="22">
        <v>186</v>
      </c>
      <c r="D193" s="22" t="s">
        <v>176</v>
      </c>
      <c r="E193" s="22">
        <v>6.5</v>
      </c>
      <c r="F193" s="22"/>
      <c r="G193" s="22">
        <v>1</v>
      </c>
      <c r="H193" s="22">
        <v>104.28570000000001</v>
      </c>
      <c r="I193" s="28">
        <f t="shared" si="2"/>
        <v>6.2328775661476113E-2</v>
      </c>
    </row>
    <row r="194" spans="2:9" x14ac:dyDescent="0.3">
      <c r="B194" s="22"/>
      <c r="C194" s="22">
        <v>187</v>
      </c>
      <c r="D194" s="22" t="s">
        <v>177</v>
      </c>
      <c r="E194" s="22">
        <v>4.9800000000000004</v>
      </c>
      <c r="F194" s="22"/>
      <c r="G194" s="22">
        <v>1</v>
      </c>
      <c r="H194" s="22">
        <v>26.07</v>
      </c>
      <c r="I194" s="28">
        <f t="shared" si="2"/>
        <v>0.19102416570771003</v>
      </c>
    </row>
    <row r="195" spans="2:9" x14ac:dyDescent="0.3">
      <c r="B195" s="22"/>
      <c r="C195" s="22">
        <v>188</v>
      </c>
      <c r="D195" s="22" t="s">
        <v>178</v>
      </c>
      <c r="E195" s="22">
        <v>13</v>
      </c>
      <c r="F195" s="22"/>
      <c r="G195" s="22">
        <v>1</v>
      </c>
      <c r="H195" s="22">
        <v>1042.857</v>
      </c>
      <c r="I195" s="28">
        <f t="shared" si="2"/>
        <v>1.2465755132295224E-2</v>
      </c>
    </row>
    <row r="196" spans="2:9" x14ac:dyDescent="0.3">
      <c r="B196" s="22"/>
      <c r="C196" s="22">
        <v>189</v>
      </c>
      <c r="D196" s="22" t="s">
        <v>179</v>
      </c>
      <c r="E196" s="22">
        <v>62</v>
      </c>
      <c r="F196" s="22"/>
      <c r="G196" s="22">
        <v>1</v>
      </c>
      <c r="H196" s="22">
        <v>365</v>
      </c>
      <c r="I196" s="28">
        <f t="shared" si="2"/>
        <v>0.16986301369863013</v>
      </c>
    </row>
    <row r="197" spans="2:9" x14ac:dyDescent="0.3">
      <c r="B197" s="22"/>
      <c r="C197" s="22">
        <v>190</v>
      </c>
      <c r="D197" s="22" t="s">
        <v>180</v>
      </c>
      <c r="E197" s="22">
        <v>3.98</v>
      </c>
      <c r="F197" s="22"/>
      <c r="G197" s="22">
        <v>1</v>
      </c>
      <c r="H197" s="22">
        <v>104.28570000000001</v>
      </c>
      <c r="I197" s="28">
        <f t="shared" ref="I197:I260" si="3">+(E197*G197)/H197</f>
        <v>3.8164388789642296E-2</v>
      </c>
    </row>
    <row r="198" spans="2:9" x14ac:dyDescent="0.3">
      <c r="B198" s="22"/>
      <c r="C198" s="22">
        <v>191</v>
      </c>
      <c r="D198" s="22" t="s">
        <v>181</v>
      </c>
      <c r="E198" s="22">
        <v>1</v>
      </c>
      <c r="F198" s="22"/>
      <c r="G198" s="22">
        <v>1</v>
      </c>
      <c r="H198" s="22">
        <v>260.71429999999998</v>
      </c>
      <c r="I198" s="28">
        <f t="shared" si="3"/>
        <v>3.8356162281854124E-3</v>
      </c>
    </row>
    <row r="199" spans="2:9" x14ac:dyDescent="0.3">
      <c r="B199" s="22"/>
      <c r="C199" s="22">
        <v>192</v>
      </c>
      <c r="D199" s="22" t="s">
        <v>182</v>
      </c>
      <c r="E199" s="22">
        <v>0.99</v>
      </c>
      <c r="F199" s="22"/>
      <c r="G199" s="22">
        <v>1</v>
      </c>
      <c r="H199" s="22">
        <v>104.28570000000001</v>
      </c>
      <c r="I199" s="28">
        <f t="shared" si="3"/>
        <v>9.4931519853632858E-3</v>
      </c>
    </row>
    <row r="200" spans="2:9" x14ac:dyDescent="0.3">
      <c r="B200" s="22"/>
      <c r="C200" s="22">
        <v>193</v>
      </c>
      <c r="D200" s="22" t="s">
        <v>183</v>
      </c>
      <c r="E200" s="22">
        <v>0.99</v>
      </c>
      <c r="F200" s="22"/>
      <c r="G200" s="22">
        <v>1</v>
      </c>
      <c r="H200" s="22">
        <v>26.071429999999999</v>
      </c>
      <c r="I200" s="28">
        <f t="shared" si="3"/>
        <v>3.7972600659035578E-2</v>
      </c>
    </row>
    <row r="201" spans="2:9" x14ac:dyDescent="0.3">
      <c r="B201" s="22"/>
      <c r="C201" s="22">
        <v>194</v>
      </c>
      <c r="D201" s="22" t="s">
        <v>184</v>
      </c>
      <c r="E201" s="22">
        <v>0.47</v>
      </c>
      <c r="F201" s="22"/>
      <c r="G201" s="22">
        <v>1</v>
      </c>
      <c r="H201" s="22">
        <v>20</v>
      </c>
      <c r="I201" s="28">
        <f t="shared" si="3"/>
        <v>2.35E-2</v>
      </c>
    </row>
    <row r="202" spans="2:9" x14ac:dyDescent="0.3">
      <c r="B202" s="22"/>
      <c r="C202" s="22">
        <v>195</v>
      </c>
      <c r="D202" s="22" t="s">
        <v>185</v>
      </c>
      <c r="E202" s="22">
        <v>0.99</v>
      </c>
      <c r="F202" s="22"/>
      <c r="G202" s="22">
        <v>1</v>
      </c>
      <c r="H202" s="22">
        <v>4.3499999999999996</v>
      </c>
      <c r="I202" s="28">
        <f t="shared" si="3"/>
        <v>0.22758620689655173</v>
      </c>
    </row>
    <row r="203" spans="2:9" x14ac:dyDescent="0.3">
      <c r="B203" s="22"/>
      <c r="C203" s="22">
        <v>196</v>
      </c>
      <c r="D203" s="22" t="s">
        <v>186</v>
      </c>
      <c r="E203" s="22">
        <v>0.99</v>
      </c>
      <c r="F203" s="22"/>
      <c r="G203" s="22">
        <v>2</v>
      </c>
      <c r="H203" s="22">
        <v>52.142859999999999</v>
      </c>
      <c r="I203" s="28">
        <f t="shared" si="3"/>
        <v>3.7972600659035578E-2</v>
      </c>
    </row>
    <row r="204" spans="2:9" x14ac:dyDescent="0.3">
      <c r="B204" s="22"/>
      <c r="C204" s="22">
        <v>197</v>
      </c>
      <c r="D204" s="22" t="s">
        <v>187</v>
      </c>
      <c r="E204" s="22">
        <v>0.53</v>
      </c>
      <c r="F204" s="22"/>
      <c r="G204" s="22">
        <v>1</v>
      </c>
      <c r="H204" s="22">
        <v>4.3452380000000002</v>
      </c>
      <c r="I204" s="28">
        <f t="shared" si="3"/>
        <v>0.12197260541309821</v>
      </c>
    </row>
    <row r="205" spans="2:9" x14ac:dyDescent="0.3">
      <c r="B205" s="22"/>
      <c r="C205" s="22">
        <v>198</v>
      </c>
      <c r="D205" s="22" t="s">
        <v>188</v>
      </c>
      <c r="E205" s="22">
        <v>0.9</v>
      </c>
      <c r="F205" s="22"/>
      <c r="G205" s="22">
        <v>1</v>
      </c>
      <c r="H205" s="22">
        <v>2</v>
      </c>
      <c r="I205" s="28">
        <f t="shared" si="3"/>
        <v>0.45</v>
      </c>
    </row>
    <row r="206" spans="2:9" x14ac:dyDescent="0.3">
      <c r="B206" s="22"/>
      <c r="C206" s="22">
        <v>199</v>
      </c>
      <c r="D206" s="22" t="s">
        <v>189</v>
      </c>
      <c r="E206" s="22">
        <v>1.42</v>
      </c>
      <c r="F206" s="22"/>
      <c r="G206" s="22">
        <v>1</v>
      </c>
      <c r="H206" s="22">
        <v>8.6904760000000003</v>
      </c>
      <c r="I206" s="28">
        <f t="shared" si="3"/>
        <v>0.16339726385528247</v>
      </c>
    </row>
    <row r="207" spans="2:9" x14ac:dyDescent="0.3">
      <c r="B207" s="22"/>
      <c r="C207" s="22">
        <v>200</v>
      </c>
      <c r="D207" s="22" t="s">
        <v>190</v>
      </c>
      <c r="E207" s="22">
        <v>1.87</v>
      </c>
      <c r="F207" s="22"/>
      <c r="G207" s="22">
        <v>1</v>
      </c>
      <c r="H207" s="22">
        <v>8.6904760000000003</v>
      </c>
      <c r="I207" s="28">
        <f t="shared" si="3"/>
        <v>0.21517808690801288</v>
      </c>
    </row>
    <row r="208" spans="2:9" x14ac:dyDescent="0.3">
      <c r="B208" s="22"/>
      <c r="C208" s="22">
        <v>201</v>
      </c>
      <c r="D208" s="22" t="s">
        <v>191</v>
      </c>
      <c r="E208" s="22">
        <v>1.37</v>
      </c>
      <c r="F208" s="22"/>
      <c r="G208" s="22">
        <v>1</v>
      </c>
      <c r="H208" s="22">
        <v>26.071429999999999</v>
      </c>
      <c r="I208" s="28">
        <f t="shared" si="3"/>
        <v>5.254794232614015E-2</v>
      </c>
    </row>
    <row r="209" spans="2:9" x14ac:dyDescent="0.3">
      <c r="B209" s="22"/>
      <c r="C209" s="22">
        <v>202</v>
      </c>
      <c r="D209" s="22" t="s">
        <v>192</v>
      </c>
      <c r="E209" s="22">
        <v>1.58</v>
      </c>
      <c r="F209" s="22"/>
      <c r="G209" s="22">
        <v>1</v>
      </c>
      <c r="H209" s="22">
        <v>4.3452380000000002</v>
      </c>
      <c r="I209" s="28">
        <f t="shared" si="3"/>
        <v>0.36361644632583995</v>
      </c>
    </row>
    <row r="210" spans="2:9" x14ac:dyDescent="0.3">
      <c r="B210" s="22"/>
      <c r="C210" s="22">
        <v>203</v>
      </c>
      <c r="D210" s="22" t="s">
        <v>193</v>
      </c>
      <c r="E210" s="22">
        <v>0.53</v>
      </c>
      <c r="F210" s="22"/>
      <c r="G210" s="22">
        <v>1</v>
      </c>
      <c r="H210" s="22">
        <v>4.3452380000000002</v>
      </c>
      <c r="I210" s="28">
        <f t="shared" si="3"/>
        <v>0.12197260541309821</v>
      </c>
    </row>
    <row r="211" spans="2:9" x14ac:dyDescent="0.3">
      <c r="B211" s="22"/>
      <c r="C211" s="22">
        <v>204</v>
      </c>
      <c r="D211" s="22" t="s">
        <v>194</v>
      </c>
      <c r="E211" s="22">
        <v>0.99</v>
      </c>
      <c r="F211" s="22"/>
      <c r="G211" s="22">
        <v>1</v>
      </c>
      <c r="H211" s="22">
        <v>52.14</v>
      </c>
      <c r="I211" s="28">
        <f t="shared" si="3"/>
        <v>1.8987341772151899E-2</v>
      </c>
    </row>
    <row r="212" spans="2:9" x14ac:dyDescent="0.3">
      <c r="B212" s="22"/>
      <c r="C212" s="22">
        <v>205</v>
      </c>
      <c r="D212" s="22" t="s">
        <v>195</v>
      </c>
      <c r="E212" s="22">
        <v>1.79</v>
      </c>
      <c r="F212" s="22"/>
      <c r="G212" s="22">
        <v>1</v>
      </c>
      <c r="H212" s="22">
        <v>25</v>
      </c>
      <c r="I212" s="28">
        <f t="shared" si="3"/>
        <v>7.1599999999999997E-2</v>
      </c>
    </row>
    <row r="213" spans="2:9" x14ac:dyDescent="0.3">
      <c r="B213" s="22"/>
      <c r="C213" s="22">
        <v>206</v>
      </c>
      <c r="D213" s="22" t="s">
        <v>196</v>
      </c>
      <c r="E213" s="22">
        <v>4.7300000000000004</v>
      </c>
      <c r="F213" s="22"/>
      <c r="G213" s="22">
        <v>1</v>
      </c>
      <c r="H213" s="22">
        <v>52.142859999999999</v>
      </c>
      <c r="I213" s="28">
        <f t="shared" si="3"/>
        <v>9.0712323796585004E-2</v>
      </c>
    </row>
    <row r="214" spans="2:9" x14ac:dyDescent="0.3">
      <c r="B214" s="22"/>
      <c r="C214" s="22">
        <v>207</v>
      </c>
      <c r="D214" s="22" t="s">
        <v>119</v>
      </c>
      <c r="E214" s="22">
        <v>5</v>
      </c>
      <c r="F214" s="22"/>
      <c r="G214" s="22">
        <v>1</v>
      </c>
      <c r="H214" s="22">
        <v>104.29</v>
      </c>
      <c r="I214" s="28">
        <f t="shared" si="3"/>
        <v>4.7943235209511936E-2</v>
      </c>
    </row>
    <row r="215" spans="2:9" x14ac:dyDescent="0.3">
      <c r="B215" s="22"/>
      <c r="C215" s="22">
        <v>208</v>
      </c>
      <c r="D215" s="22" t="s">
        <v>120</v>
      </c>
      <c r="E215" s="22">
        <v>44</v>
      </c>
      <c r="F215" s="22"/>
      <c r="G215" s="22">
        <v>1</v>
      </c>
      <c r="H215" s="22">
        <v>521.42859999999996</v>
      </c>
      <c r="I215" s="28">
        <f t="shared" si="3"/>
        <v>8.4383557020079075E-2</v>
      </c>
    </row>
    <row r="216" spans="2:9" x14ac:dyDescent="0.3">
      <c r="B216" s="22"/>
      <c r="C216" s="22">
        <v>209</v>
      </c>
      <c r="D216" s="22" t="s">
        <v>121</v>
      </c>
      <c r="E216" s="22">
        <v>27</v>
      </c>
      <c r="F216" s="22"/>
      <c r="G216" s="22">
        <v>1</v>
      </c>
      <c r="H216" s="22">
        <v>1042.857</v>
      </c>
      <c r="I216" s="28">
        <f t="shared" si="3"/>
        <v>2.5890414505536235E-2</v>
      </c>
    </row>
    <row r="217" spans="2:9" x14ac:dyDescent="0.3">
      <c r="B217" s="22"/>
      <c r="C217" s="22">
        <v>210</v>
      </c>
      <c r="D217" s="22" t="s">
        <v>122</v>
      </c>
      <c r="E217" s="22">
        <v>0.99</v>
      </c>
      <c r="F217" s="22"/>
      <c r="G217" s="22">
        <v>1</v>
      </c>
      <c r="H217" s="22">
        <v>1042.857</v>
      </c>
      <c r="I217" s="28">
        <f t="shared" si="3"/>
        <v>9.493151985363286E-4</v>
      </c>
    </row>
    <row r="218" spans="2:9" x14ac:dyDescent="0.3">
      <c r="B218" s="22"/>
      <c r="C218" s="22">
        <v>211</v>
      </c>
      <c r="D218" s="22" t="s">
        <v>197</v>
      </c>
      <c r="E218" s="22">
        <v>28</v>
      </c>
      <c r="F218" s="22"/>
      <c r="G218" s="22">
        <v>1</v>
      </c>
      <c r="H218" s="22">
        <v>521.42859999999996</v>
      </c>
      <c r="I218" s="28">
        <f t="shared" si="3"/>
        <v>5.3698627194595776E-2</v>
      </c>
    </row>
    <row r="219" spans="2:9" x14ac:dyDescent="0.3">
      <c r="B219" s="22"/>
      <c r="C219" s="22">
        <v>212</v>
      </c>
      <c r="D219" s="22" t="s">
        <v>198</v>
      </c>
      <c r="E219" s="22">
        <v>24</v>
      </c>
      <c r="F219" s="22"/>
      <c r="G219" s="22">
        <v>2</v>
      </c>
      <c r="H219" s="22">
        <v>104.29</v>
      </c>
      <c r="I219" s="28">
        <f t="shared" si="3"/>
        <v>0.46025505801131456</v>
      </c>
    </row>
    <row r="220" spans="2:9" x14ac:dyDescent="0.3">
      <c r="B220" s="22"/>
      <c r="C220" s="22">
        <v>213</v>
      </c>
      <c r="D220" s="22" t="s">
        <v>199</v>
      </c>
      <c r="E220" s="22">
        <v>9</v>
      </c>
      <c r="F220" s="22"/>
      <c r="G220" s="22">
        <v>2</v>
      </c>
      <c r="H220" s="22">
        <v>104.29</v>
      </c>
      <c r="I220" s="28">
        <f t="shared" si="3"/>
        <v>0.17259564675424297</v>
      </c>
    </row>
    <row r="221" spans="2:9" x14ac:dyDescent="0.3">
      <c r="B221" s="22"/>
      <c r="C221" s="22">
        <v>214</v>
      </c>
      <c r="D221" s="22" t="s">
        <v>200</v>
      </c>
      <c r="E221" s="22">
        <v>2.5</v>
      </c>
      <c r="F221" s="22"/>
      <c r="G221" s="22">
        <v>3</v>
      </c>
      <c r="H221" s="22">
        <v>104.29</v>
      </c>
      <c r="I221" s="28">
        <f t="shared" si="3"/>
        <v>7.1914852814267904E-2</v>
      </c>
    </row>
    <row r="222" spans="2:9" x14ac:dyDescent="0.3">
      <c r="B222" s="22"/>
      <c r="C222" s="22">
        <v>215</v>
      </c>
      <c r="D222" s="22" t="s">
        <v>201</v>
      </c>
      <c r="E222" s="22">
        <v>11</v>
      </c>
      <c r="F222" s="22"/>
      <c r="G222" s="22">
        <v>1</v>
      </c>
      <c r="H222" s="22">
        <v>104.28570000000001</v>
      </c>
      <c r="I222" s="28">
        <f t="shared" si="3"/>
        <v>0.1054794665040365</v>
      </c>
    </row>
    <row r="223" spans="2:9" x14ac:dyDescent="0.3">
      <c r="B223" s="22"/>
      <c r="C223" s="22">
        <v>216</v>
      </c>
      <c r="D223" s="22" t="s">
        <v>202</v>
      </c>
      <c r="E223" s="22">
        <v>7.42</v>
      </c>
      <c r="F223" s="22"/>
      <c r="G223" s="22">
        <v>1</v>
      </c>
      <c r="H223" s="22">
        <v>521.42859999999996</v>
      </c>
      <c r="I223" s="28">
        <f t="shared" si="3"/>
        <v>1.423013620656788E-2</v>
      </c>
    </row>
    <row r="224" spans="2:9" x14ac:dyDescent="0.3">
      <c r="B224" s="22"/>
      <c r="C224" s="22">
        <v>217</v>
      </c>
      <c r="D224" s="22" t="s">
        <v>203</v>
      </c>
      <c r="E224" s="22">
        <v>13</v>
      </c>
      <c r="F224" s="22"/>
      <c r="G224" s="22">
        <v>1</v>
      </c>
      <c r="H224" s="22">
        <v>260.71429999999998</v>
      </c>
      <c r="I224" s="28">
        <f t="shared" si="3"/>
        <v>4.9863010966410361E-2</v>
      </c>
    </row>
    <row r="225" spans="2:11" x14ac:dyDescent="0.3">
      <c r="B225" s="22"/>
      <c r="C225" s="22">
        <v>218</v>
      </c>
      <c r="D225" s="22" t="s">
        <v>193</v>
      </c>
      <c r="E225" s="22">
        <v>0.53</v>
      </c>
      <c r="F225" s="22"/>
      <c r="G225" s="22">
        <v>1</v>
      </c>
      <c r="H225" s="22">
        <v>2</v>
      </c>
      <c r="I225" s="28">
        <f t="shared" si="3"/>
        <v>0.26500000000000001</v>
      </c>
    </row>
    <row r="226" spans="2:11" x14ac:dyDescent="0.3">
      <c r="B226" s="22"/>
      <c r="C226" s="22">
        <v>219</v>
      </c>
      <c r="D226" s="22" t="s">
        <v>204</v>
      </c>
      <c r="E226" s="22">
        <v>2.1</v>
      </c>
      <c r="F226" s="22"/>
      <c r="G226" s="22">
        <v>1</v>
      </c>
      <c r="H226" s="22">
        <v>4.3452380000000002</v>
      </c>
      <c r="I226" s="28">
        <f t="shared" si="3"/>
        <v>0.48328768182548343</v>
      </c>
    </row>
    <row r="227" spans="2:11" x14ac:dyDescent="0.3">
      <c r="B227" s="22"/>
      <c r="C227" s="22">
        <v>220</v>
      </c>
      <c r="D227" s="22" t="s">
        <v>205</v>
      </c>
      <c r="E227" s="22">
        <v>2.12</v>
      </c>
      <c r="F227" s="22"/>
      <c r="G227" s="22">
        <v>1</v>
      </c>
      <c r="H227" s="22">
        <v>52.142859999999999</v>
      </c>
      <c r="I227" s="28">
        <f t="shared" si="3"/>
        <v>4.0657532018765374E-2</v>
      </c>
    </row>
    <row r="228" spans="2:11" x14ac:dyDescent="0.3">
      <c r="B228" s="22"/>
      <c r="C228" s="22">
        <v>221</v>
      </c>
      <c r="D228" s="22" t="s">
        <v>118</v>
      </c>
      <c r="E228" s="22">
        <v>5</v>
      </c>
      <c r="F228" s="22"/>
      <c r="G228" s="22">
        <v>1</v>
      </c>
      <c r="H228" s="22">
        <v>365</v>
      </c>
      <c r="I228" s="28">
        <f t="shared" si="3"/>
        <v>1.3698630136986301E-2</v>
      </c>
    </row>
    <row r="229" spans="2:11" x14ac:dyDescent="0.3">
      <c r="B229" s="22"/>
      <c r="C229" s="22">
        <v>222</v>
      </c>
      <c r="D229" s="22" t="s">
        <v>119</v>
      </c>
      <c r="E229" s="22">
        <v>5</v>
      </c>
      <c r="F229" s="22"/>
      <c r="G229" s="22">
        <v>2</v>
      </c>
      <c r="H229" s="22">
        <v>104.29</v>
      </c>
      <c r="I229" s="28">
        <f t="shared" si="3"/>
        <v>9.5886470419023873E-2</v>
      </c>
    </row>
    <row r="230" spans="2:11" x14ac:dyDescent="0.3">
      <c r="B230" s="22"/>
      <c r="C230" s="22">
        <v>223</v>
      </c>
      <c r="D230" s="22" t="s">
        <v>120</v>
      </c>
      <c r="E230" s="22">
        <v>44</v>
      </c>
      <c r="F230" s="22"/>
      <c r="G230" s="22">
        <v>1</v>
      </c>
      <c r="H230" s="22">
        <v>521.42859999999996</v>
      </c>
      <c r="I230" s="28">
        <f t="shared" si="3"/>
        <v>8.4383557020079075E-2</v>
      </c>
    </row>
    <row r="231" spans="2:11" x14ac:dyDescent="0.3">
      <c r="B231" s="22"/>
      <c r="C231" s="22">
        <v>224</v>
      </c>
      <c r="D231" s="22" t="s">
        <v>121</v>
      </c>
      <c r="E231" s="22">
        <v>27</v>
      </c>
      <c r="F231" s="22"/>
      <c r="G231" s="22">
        <v>1</v>
      </c>
      <c r="H231" s="22">
        <v>1042.857</v>
      </c>
      <c r="I231" s="28">
        <f t="shared" si="3"/>
        <v>2.5890414505536235E-2</v>
      </c>
    </row>
    <row r="232" spans="2:11" x14ac:dyDescent="0.3">
      <c r="B232" s="22"/>
      <c r="C232" s="22">
        <v>225</v>
      </c>
      <c r="D232" s="22" t="s">
        <v>122</v>
      </c>
      <c r="E232" s="22">
        <v>0.99</v>
      </c>
      <c r="F232" s="22"/>
      <c r="G232" s="22">
        <v>1</v>
      </c>
      <c r="H232" s="22">
        <v>1042.857</v>
      </c>
      <c r="I232" s="28">
        <f t="shared" si="3"/>
        <v>9.493151985363286E-4</v>
      </c>
    </row>
    <row r="233" spans="2:11" x14ac:dyDescent="0.3">
      <c r="B233" s="22"/>
      <c r="C233" s="22">
        <v>226</v>
      </c>
      <c r="D233" s="22" t="s">
        <v>123</v>
      </c>
      <c r="E233" s="22">
        <v>19.5</v>
      </c>
      <c r="F233" s="22"/>
      <c r="G233" s="22">
        <v>1</v>
      </c>
      <c r="H233" s="22">
        <v>156.42859999999999</v>
      </c>
      <c r="I233" s="28">
        <f t="shared" si="3"/>
        <v>0.1246575114780801</v>
      </c>
    </row>
    <row r="234" spans="2:11" x14ac:dyDescent="0.3">
      <c r="B234" s="22"/>
      <c r="C234" s="22">
        <v>227</v>
      </c>
      <c r="D234" s="22" t="s">
        <v>124</v>
      </c>
      <c r="E234" s="22">
        <v>3.99</v>
      </c>
      <c r="F234" s="22"/>
      <c r="G234" s="22">
        <v>1</v>
      </c>
      <c r="H234" s="22">
        <v>1042.857</v>
      </c>
      <c r="I234" s="28">
        <f t="shared" si="3"/>
        <v>3.8260279213736884E-3</v>
      </c>
    </row>
    <row r="235" spans="2:11" x14ac:dyDescent="0.3">
      <c r="B235" s="22"/>
      <c r="C235" s="22">
        <v>228</v>
      </c>
      <c r="D235" s="22" t="s">
        <v>206</v>
      </c>
      <c r="E235" s="22">
        <v>184.99</v>
      </c>
      <c r="F235" s="22"/>
      <c r="G235" s="22">
        <v>1</v>
      </c>
      <c r="H235" s="22">
        <v>521.42859999999996</v>
      </c>
      <c r="I235" s="28">
        <f t="shared" si="3"/>
        <v>0.35477532302600973</v>
      </c>
      <c r="K235" s="48"/>
    </row>
    <row r="236" spans="2:11" x14ac:dyDescent="0.3">
      <c r="B236" s="22"/>
      <c r="C236" s="22">
        <v>229</v>
      </c>
      <c r="D236" s="22" t="s">
        <v>207</v>
      </c>
      <c r="E236" s="22" t="s">
        <v>816</v>
      </c>
      <c r="F236" s="22"/>
      <c r="G236" s="22"/>
      <c r="H236" s="22"/>
      <c r="I236" s="28"/>
    </row>
    <row r="237" spans="2:11" x14ac:dyDescent="0.3">
      <c r="B237" s="22"/>
      <c r="C237" s="22">
        <v>230</v>
      </c>
      <c r="D237" s="22" t="s">
        <v>208</v>
      </c>
      <c r="E237" s="22">
        <v>92.95</v>
      </c>
      <c r="F237" s="22"/>
      <c r="G237" s="22">
        <v>1</v>
      </c>
      <c r="H237" s="22">
        <v>521.42859999999996</v>
      </c>
      <c r="I237" s="28">
        <f t="shared" si="3"/>
        <v>0.17826026420491706</v>
      </c>
    </row>
    <row r="238" spans="2:11" x14ac:dyDescent="0.3">
      <c r="B238" s="22"/>
      <c r="C238" s="22">
        <v>231</v>
      </c>
      <c r="D238" s="22" t="s">
        <v>209</v>
      </c>
      <c r="E238" s="22">
        <v>85</v>
      </c>
      <c r="F238" s="22"/>
      <c r="G238" s="22">
        <v>1</v>
      </c>
      <c r="H238" s="22">
        <v>521.42859999999996</v>
      </c>
      <c r="I238" s="28">
        <f t="shared" si="3"/>
        <v>0.16301368969788002</v>
      </c>
    </row>
    <row r="239" spans="2:11" x14ac:dyDescent="0.3">
      <c r="B239" s="22"/>
      <c r="C239" s="22">
        <v>232</v>
      </c>
      <c r="D239" s="22" t="s">
        <v>210</v>
      </c>
      <c r="E239" s="22">
        <v>36</v>
      </c>
      <c r="F239" s="22"/>
      <c r="G239" s="22">
        <v>1</v>
      </c>
      <c r="H239" s="22">
        <v>521.42859999999996</v>
      </c>
      <c r="I239" s="28">
        <f t="shared" si="3"/>
        <v>6.9041092107337429E-2</v>
      </c>
    </row>
    <row r="240" spans="2:11" x14ac:dyDescent="0.3">
      <c r="B240" s="22"/>
      <c r="C240" s="22">
        <v>233</v>
      </c>
      <c r="D240" s="22" t="s">
        <v>129</v>
      </c>
      <c r="E240" s="22">
        <v>12</v>
      </c>
      <c r="F240" s="22"/>
      <c r="G240" s="22">
        <v>1</v>
      </c>
      <c r="H240" s="22">
        <v>521.42859999999996</v>
      </c>
      <c r="I240" s="28">
        <f t="shared" si="3"/>
        <v>2.3013697369112476E-2</v>
      </c>
    </row>
    <row r="241" spans="2:12" x14ac:dyDescent="0.3">
      <c r="B241" s="22"/>
      <c r="C241" s="22">
        <v>234</v>
      </c>
      <c r="D241" s="22" t="s">
        <v>211</v>
      </c>
      <c r="E241" s="22">
        <v>15</v>
      </c>
      <c r="F241" s="22"/>
      <c r="G241" s="22">
        <v>1</v>
      </c>
      <c r="H241" s="22">
        <v>260.71429999999998</v>
      </c>
      <c r="I241" s="28">
        <f t="shared" si="3"/>
        <v>5.7534243422781184E-2</v>
      </c>
    </row>
    <row r="242" spans="2:12" x14ac:dyDescent="0.3">
      <c r="B242" s="22"/>
      <c r="C242" s="22">
        <v>235</v>
      </c>
      <c r="D242" s="22" t="s">
        <v>212</v>
      </c>
      <c r="E242" s="22">
        <v>8</v>
      </c>
      <c r="F242" s="22"/>
      <c r="G242" s="22">
        <v>2</v>
      </c>
      <c r="H242" s="22">
        <v>104.28570000000001</v>
      </c>
      <c r="I242" s="28">
        <f t="shared" si="3"/>
        <v>0.15342467855132583</v>
      </c>
    </row>
    <row r="243" spans="2:12" x14ac:dyDescent="0.3">
      <c r="B243" s="22"/>
      <c r="C243" s="22">
        <v>236</v>
      </c>
      <c r="D243" s="22" t="s">
        <v>213</v>
      </c>
      <c r="E243" s="22">
        <v>29.5</v>
      </c>
      <c r="F243" s="22"/>
      <c r="G243" s="22">
        <v>1</v>
      </c>
      <c r="H243" s="22">
        <v>208.57140000000001</v>
      </c>
      <c r="I243" s="28">
        <f t="shared" si="3"/>
        <v>0.1414383755395035</v>
      </c>
    </row>
    <row r="244" spans="2:12" x14ac:dyDescent="0.3">
      <c r="B244" s="22"/>
      <c r="C244" s="22">
        <v>237</v>
      </c>
      <c r="D244" s="22" t="s">
        <v>214</v>
      </c>
      <c r="E244" s="22">
        <v>18</v>
      </c>
      <c r="F244" s="22"/>
      <c r="G244" s="22">
        <v>2</v>
      </c>
      <c r="H244" s="22">
        <v>208.57140000000001</v>
      </c>
      <c r="I244" s="28">
        <f t="shared" si="3"/>
        <v>0.17260276337024155</v>
      </c>
    </row>
    <row r="245" spans="2:12" x14ac:dyDescent="0.3">
      <c r="B245" s="22"/>
      <c r="C245" s="22">
        <v>238</v>
      </c>
      <c r="D245" s="22" t="s">
        <v>215</v>
      </c>
      <c r="E245" s="22">
        <v>29.5</v>
      </c>
      <c r="F245" s="22"/>
      <c r="G245" s="22">
        <v>2</v>
      </c>
      <c r="H245" s="22">
        <v>208.57140000000001</v>
      </c>
      <c r="I245" s="28">
        <f t="shared" si="3"/>
        <v>0.282876751079007</v>
      </c>
    </row>
    <row r="246" spans="2:12" x14ac:dyDescent="0.3">
      <c r="B246" s="22"/>
      <c r="C246" s="22">
        <v>239</v>
      </c>
      <c r="D246" s="22" t="s">
        <v>216</v>
      </c>
      <c r="E246" s="22">
        <v>8</v>
      </c>
      <c r="F246" s="22"/>
      <c r="G246" s="22">
        <v>2</v>
      </c>
      <c r="H246" s="22">
        <v>208.57140000000001</v>
      </c>
      <c r="I246" s="28">
        <f t="shared" si="3"/>
        <v>7.6712339275662914E-2</v>
      </c>
    </row>
    <row r="247" spans="2:12" x14ac:dyDescent="0.3">
      <c r="B247" s="22"/>
      <c r="C247" s="22">
        <v>240</v>
      </c>
      <c r="D247" s="22" t="s">
        <v>217</v>
      </c>
      <c r="E247" s="22">
        <v>5</v>
      </c>
      <c r="F247" s="22"/>
      <c r="G247" s="22">
        <v>2</v>
      </c>
      <c r="H247" s="22">
        <v>52.142859999999999</v>
      </c>
      <c r="I247" s="28">
        <f t="shared" si="3"/>
        <v>0.19178081140927061</v>
      </c>
    </row>
    <row r="248" spans="2:12" x14ac:dyDescent="0.3">
      <c r="B248" s="22"/>
      <c r="C248" s="22">
        <v>241</v>
      </c>
      <c r="D248" s="22" t="s">
        <v>218</v>
      </c>
      <c r="E248" s="22">
        <v>1.2</v>
      </c>
      <c r="F248" s="22"/>
      <c r="G248" s="22">
        <v>1</v>
      </c>
      <c r="H248" s="22">
        <v>521.42859999999996</v>
      </c>
      <c r="I248" s="28">
        <f t="shared" si="3"/>
        <v>2.3013697369112475E-3</v>
      </c>
    </row>
    <row r="249" spans="2:12" x14ac:dyDescent="0.3">
      <c r="B249" s="22"/>
      <c r="C249" s="22">
        <v>242</v>
      </c>
      <c r="D249" s="22" t="s">
        <v>219</v>
      </c>
      <c r="E249" s="22">
        <v>0.99</v>
      </c>
      <c r="F249" s="22"/>
      <c r="G249" s="22">
        <v>1</v>
      </c>
      <c r="H249" s="22">
        <v>521.42859999999996</v>
      </c>
      <c r="I249" s="28">
        <f t="shared" si="3"/>
        <v>1.8986300329517792E-3</v>
      </c>
    </row>
    <row r="250" spans="2:12" x14ac:dyDescent="0.3">
      <c r="B250" s="22"/>
      <c r="C250" s="22">
        <v>243</v>
      </c>
      <c r="D250" s="22" t="s">
        <v>220</v>
      </c>
      <c r="E250" s="22">
        <v>0.47</v>
      </c>
      <c r="F250" s="22"/>
      <c r="G250" s="22">
        <v>4</v>
      </c>
      <c r="H250" s="22">
        <v>52.142859999999999</v>
      </c>
      <c r="I250" s="28">
        <f t="shared" si="3"/>
        <v>3.6054792544942871E-2</v>
      </c>
    </row>
    <row r="251" spans="2:12" x14ac:dyDescent="0.3">
      <c r="B251" s="22"/>
      <c r="C251" s="22">
        <v>244</v>
      </c>
      <c r="D251" s="22" t="s">
        <v>221</v>
      </c>
      <c r="E251" s="22">
        <v>20</v>
      </c>
      <c r="F251" s="22"/>
      <c r="G251" s="22">
        <v>1</v>
      </c>
      <c r="H251" s="22">
        <v>4.3499999999999996</v>
      </c>
      <c r="I251" s="28">
        <f t="shared" si="3"/>
        <v>4.597701149425288</v>
      </c>
      <c r="J251" s="42" t="s">
        <v>829</v>
      </c>
      <c r="K251" s="48">
        <f>SUM(I120:I251)</f>
        <v>17.395652237023938</v>
      </c>
      <c r="L251" s="43">
        <f>COUNT(I120:I251)</f>
        <v>131</v>
      </c>
    </row>
    <row r="252" spans="2:12" x14ac:dyDescent="0.3">
      <c r="B252" s="24" t="s">
        <v>328</v>
      </c>
      <c r="C252" s="22"/>
      <c r="D252" s="22"/>
      <c r="E252" s="22"/>
      <c r="F252" s="22"/>
      <c r="G252" s="22"/>
      <c r="H252" s="22"/>
      <c r="I252" s="28"/>
    </row>
    <row r="253" spans="2:12" x14ac:dyDescent="0.3">
      <c r="B253" s="22"/>
      <c r="C253" s="22">
        <v>245</v>
      </c>
      <c r="D253" s="22" t="s">
        <v>329</v>
      </c>
      <c r="E253" s="22">
        <v>3.85</v>
      </c>
      <c r="F253" s="22"/>
      <c r="G253" s="22">
        <v>4</v>
      </c>
      <c r="H253" s="22">
        <v>52</v>
      </c>
      <c r="I253" s="28">
        <f t="shared" si="3"/>
        <v>0.29615384615384616</v>
      </c>
    </row>
    <row r="254" spans="2:12" x14ac:dyDescent="0.3">
      <c r="B254" s="22"/>
      <c r="C254" s="22">
        <v>246</v>
      </c>
      <c r="D254" s="22" t="s">
        <v>223</v>
      </c>
      <c r="E254" s="22" t="s">
        <v>820</v>
      </c>
      <c r="F254" s="22"/>
      <c r="G254" s="22"/>
      <c r="H254" s="22"/>
      <c r="I254" s="28"/>
    </row>
    <row r="255" spans="2:12" x14ac:dyDescent="0.3">
      <c r="B255" s="22"/>
      <c r="C255" s="22">
        <v>247</v>
      </c>
      <c r="D255" s="22" t="s">
        <v>224</v>
      </c>
      <c r="E255" s="22">
        <v>100</v>
      </c>
      <c r="F255" s="22"/>
      <c r="G255" s="22">
        <v>1</v>
      </c>
      <c r="H255" s="22">
        <v>104</v>
      </c>
      <c r="I255" s="28">
        <f t="shared" si="3"/>
        <v>0.96153846153846156</v>
      </c>
    </row>
    <row r="256" spans="2:12" x14ac:dyDescent="0.3">
      <c r="B256" s="22"/>
      <c r="C256" s="22">
        <v>248</v>
      </c>
      <c r="D256" s="22" t="s">
        <v>225</v>
      </c>
      <c r="E256" s="22">
        <v>18.5</v>
      </c>
      <c r="F256" s="22"/>
      <c r="G256" s="22">
        <v>1</v>
      </c>
      <c r="H256" s="22">
        <v>26</v>
      </c>
      <c r="I256" s="28">
        <f t="shared" si="3"/>
        <v>0.71153846153846156</v>
      </c>
    </row>
    <row r="257" spans="2:9" x14ac:dyDescent="0.3">
      <c r="B257" s="22"/>
      <c r="C257" s="22">
        <v>249</v>
      </c>
      <c r="D257" s="22" t="s">
        <v>226</v>
      </c>
      <c r="E257" s="22">
        <v>50.5</v>
      </c>
      <c r="F257" s="22"/>
      <c r="G257" s="22">
        <v>1</v>
      </c>
      <c r="H257" s="22">
        <v>52</v>
      </c>
      <c r="I257" s="28">
        <f t="shared" si="3"/>
        <v>0.97115384615384615</v>
      </c>
    </row>
    <row r="258" spans="2:9" x14ac:dyDescent="0.3">
      <c r="B258" s="22"/>
      <c r="C258" s="22">
        <v>250</v>
      </c>
      <c r="D258" s="22" t="s">
        <v>227</v>
      </c>
      <c r="E258" s="22">
        <v>1.99</v>
      </c>
      <c r="F258" s="22"/>
      <c r="G258" s="22">
        <v>1</v>
      </c>
      <c r="H258" s="22">
        <v>52</v>
      </c>
      <c r="I258" s="28">
        <f t="shared" si="3"/>
        <v>3.8269230769230771E-2</v>
      </c>
    </row>
    <row r="259" spans="2:9" x14ac:dyDescent="0.3">
      <c r="B259" s="22"/>
      <c r="C259" s="22">
        <v>251</v>
      </c>
      <c r="D259" s="22" t="s">
        <v>228</v>
      </c>
      <c r="E259" s="22">
        <v>0.32</v>
      </c>
      <c r="F259" s="22"/>
      <c r="G259" s="22">
        <v>1</v>
      </c>
      <c r="H259" s="22">
        <v>9</v>
      </c>
      <c r="I259" s="28">
        <f t="shared" si="3"/>
        <v>3.5555555555555556E-2</v>
      </c>
    </row>
    <row r="260" spans="2:9" x14ac:dyDescent="0.3">
      <c r="B260" s="22"/>
      <c r="C260" s="22">
        <v>252</v>
      </c>
      <c r="D260" s="22" t="s">
        <v>229</v>
      </c>
      <c r="E260" s="22">
        <v>0.37</v>
      </c>
      <c r="F260" s="22"/>
      <c r="G260" s="22">
        <v>1</v>
      </c>
      <c r="H260" s="22">
        <v>9</v>
      </c>
      <c r="I260" s="28">
        <f t="shared" si="3"/>
        <v>4.1111111111111112E-2</v>
      </c>
    </row>
    <row r="261" spans="2:9" x14ac:dyDescent="0.3">
      <c r="B261" s="22"/>
      <c r="C261" s="22">
        <v>253</v>
      </c>
      <c r="D261" s="22" t="s">
        <v>230</v>
      </c>
      <c r="E261" s="22">
        <v>8</v>
      </c>
      <c r="F261" s="22"/>
      <c r="G261" s="22">
        <v>1</v>
      </c>
      <c r="H261" s="22">
        <v>104</v>
      </c>
      <c r="I261" s="28">
        <f t="shared" ref="I261:I319" si="4">+(E261*G261)/H261</f>
        <v>7.6923076923076927E-2</v>
      </c>
    </row>
    <row r="262" spans="2:9" x14ac:dyDescent="0.3">
      <c r="B262" s="22"/>
      <c r="C262" s="22">
        <v>254</v>
      </c>
      <c r="D262" s="22" t="s">
        <v>232</v>
      </c>
      <c r="E262" s="22">
        <v>25</v>
      </c>
      <c r="F262" s="22"/>
      <c r="G262" s="22">
        <v>1</v>
      </c>
      <c r="H262" s="22">
        <v>8</v>
      </c>
      <c r="I262" s="28">
        <f t="shared" si="4"/>
        <v>3.125</v>
      </c>
    </row>
    <row r="263" spans="2:9" x14ac:dyDescent="0.3">
      <c r="B263" s="22"/>
      <c r="C263" s="22">
        <v>255</v>
      </c>
      <c r="D263" s="22" t="s">
        <v>330</v>
      </c>
      <c r="E263" s="22">
        <v>19.989999999999998</v>
      </c>
      <c r="F263" s="22"/>
      <c r="G263" s="22">
        <v>1</v>
      </c>
      <c r="H263" s="22">
        <v>104</v>
      </c>
      <c r="I263" s="28">
        <f t="shared" si="4"/>
        <v>0.19221153846153843</v>
      </c>
    </row>
    <row r="264" spans="2:9" x14ac:dyDescent="0.3">
      <c r="B264" s="22"/>
      <c r="C264" s="22">
        <v>256</v>
      </c>
      <c r="D264" s="22" t="s">
        <v>331</v>
      </c>
      <c r="E264" s="22">
        <v>7.99</v>
      </c>
      <c r="F264" s="22"/>
      <c r="G264" s="22">
        <v>1</v>
      </c>
      <c r="H264" s="22">
        <v>104</v>
      </c>
      <c r="I264" s="28">
        <f t="shared" si="4"/>
        <v>7.6826923076923084E-2</v>
      </c>
    </row>
    <row r="265" spans="2:9" x14ac:dyDescent="0.3">
      <c r="B265" s="22"/>
      <c r="C265" s="22">
        <v>257</v>
      </c>
      <c r="D265" s="22" t="s">
        <v>233</v>
      </c>
      <c r="E265" s="22">
        <v>2</v>
      </c>
      <c r="F265" s="22"/>
      <c r="G265" s="22">
        <v>1</v>
      </c>
      <c r="H265" s="22">
        <v>5</v>
      </c>
      <c r="I265" s="28">
        <f t="shared" si="4"/>
        <v>0.4</v>
      </c>
    </row>
    <row r="266" spans="2:9" x14ac:dyDescent="0.3">
      <c r="B266" s="22"/>
      <c r="C266" s="22">
        <v>258</v>
      </c>
      <c r="D266" s="22" t="s">
        <v>234</v>
      </c>
      <c r="E266" s="22">
        <v>0.89</v>
      </c>
      <c r="F266" s="22"/>
      <c r="G266" s="22">
        <v>1</v>
      </c>
      <c r="H266" s="22">
        <v>4</v>
      </c>
      <c r="I266" s="28">
        <f t="shared" si="4"/>
        <v>0.2225</v>
      </c>
    </row>
    <row r="267" spans="2:9" x14ac:dyDescent="0.3">
      <c r="B267" s="22"/>
      <c r="C267" s="22">
        <v>259</v>
      </c>
      <c r="D267" s="22" t="s">
        <v>235</v>
      </c>
      <c r="E267" s="22">
        <v>1.05</v>
      </c>
      <c r="F267" s="22"/>
      <c r="G267" s="22">
        <v>1</v>
      </c>
      <c r="H267" s="22">
        <v>4</v>
      </c>
      <c r="I267" s="28">
        <f t="shared" si="4"/>
        <v>0.26250000000000001</v>
      </c>
    </row>
    <row r="268" spans="2:9" x14ac:dyDescent="0.3">
      <c r="B268" s="22"/>
      <c r="C268" s="22">
        <v>260</v>
      </c>
      <c r="D268" s="22" t="s">
        <v>236</v>
      </c>
      <c r="E268" s="22">
        <v>1.05</v>
      </c>
      <c r="F268" s="22"/>
      <c r="G268" s="22">
        <v>1</v>
      </c>
      <c r="H268" s="22">
        <v>4</v>
      </c>
      <c r="I268" s="28">
        <f t="shared" si="4"/>
        <v>0.26250000000000001</v>
      </c>
    </row>
    <row r="269" spans="2:9" x14ac:dyDescent="0.3">
      <c r="B269" s="22"/>
      <c r="C269" s="22">
        <v>261</v>
      </c>
      <c r="D269" s="22" t="s">
        <v>237</v>
      </c>
      <c r="E269" s="22">
        <v>2.63</v>
      </c>
      <c r="F269" s="22"/>
      <c r="G269" s="22">
        <v>1</v>
      </c>
      <c r="H269" s="22">
        <v>4</v>
      </c>
      <c r="I269" s="28">
        <f t="shared" si="4"/>
        <v>0.65749999999999997</v>
      </c>
    </row>
    <row r="270" spans="2:9" x14ac:dyDescent="0.3">
      <c r="B270" s="22"/>
      <c r="C270" s="22">
        <v>262</v>
      </c>
      <c r="D270" s="22" t="s">
        <v>238</v>
      </c>
      <c r="E270" s="22">
        <v>0.84</v>
      </c>
      <c r="F270" s="22"/>
      <c r="G270" s="22">
        <v>1</v>
      </c>
      <c r="H270" s="22">
        <v>4</v>
      </c>
      <c r="I270" s="28">
        <f t="shared" si="4"/>
        <v>0.21</v>
      </c>
    </row>
    <row r="271" spans="2:9" x14ac:dyDescent="0.3">
      <c r="B271" s="22"/>
      <c r="C271" s="22">
        <v>263</v>
      </c>
      <c r="D271" s="22" t="s">
        <v>239</v>
      </c>
      <c r="E271" s="22">
        <v>2.63</v>
      </c>
      <c r="F271" s="22"/>
      <c r="G271" s="22">
        <v>1</v>
      </c>
      <c r="H271" s="22">
        <v>13</v>
      </c>
      <c r="I271" s="28">
        <f t="shared" si="4"/>
        <v>0.2023076923076923</v>
      </c>
    </row>
    <row r="272" spans="2:9" x14ac:dyDescent="0.3">
      <c r="B272" s="22"/>
      <c r="C272" s="22">
        <v>264</v>
      </c>
      <c r="D272" s="22" t="s">
        <v>240</v>
      </c>
      <c r="E272" s="22">
        <v>0.53</v>
      </c>
      <c r="F272" s="22"/>
      <c r="G272" s="22">
        <v>1</v>
      </c>
      <c r="H272" s="22">
        <v>4</v>
      </c>
      <c r="I272" s="28">
        <f t="shared" si="4"/>
        <v>0.13250000000000001</v>
      </c>
    </row>
    <row r="273" spans="2:9" x14ac:dyDescent="0.3">
      <c r="B273" s="22"/>
      <c r="C273" s="22">
        <v>265</v>
      </c>
      <c r="D273" s="22" t="s">
        <v>241</v>
      </c>
      <c r="E273" s="22">
        <v>1.89</v>
      </c>
      <c r="F273" s="22"/>
      <c r="G273" s="22">
        <v>1</v>
      </c>
      <c r="H273" s="22">
        <v>4</v>
      </c>
      <c r="I273" s="28">
        <f t="shared" si="4"/>
        <v>0.47249999999999998</v>
      </c>
    </row>
    <row r="274" spans="2:9" x14ac:dyDescent="0.3">
      <c r="B274" s="22"/>
      <c r="C274" s="22">
        <v>266</v>
      </c>
      <c r="D274" s="22" t="s">
        <v>332</v>
      </c>
      <c r="E274" s="22">
        <v>1</v>
      </c>
      <c r="F274" s="22"/>
      <c r="G274" s="22">
        <v>1</v>
      </c>
      <c r="H274" s="22">
        <v>4</v>
      </c>
      <c r="I274" s="28">
        <f t="shared" si="4"/>
        <v>0.25</v>
      </c>
    </row>
    <row r="275" spans="2:9" x14ac:dyDescent="0.3">
      <c r="B275" s="22"/>
      <c r="C275" s="22">
        <v>267</v>
      </c>
      <c r="D275" s="22" t="s">
        <v>333</v>
      </c>
      <c r="E275" s="22">
        <v>4.99</v>
      </c>
      <c r="F275" s="22"/>
      <c r="G275" s="22">
        <v>1</v>
      </c>
      <c r="H275" s="22">
        <v>4</v>
      </c>
      <c r="I275" s="28">
        <f t="shared" si="4"/>
        <v>1.2475000000000001</v>
      </c>
    </row>
    <row r="276" spans="2:9" x14ac:dyDescent="0.3">
      <c r="B276" s="22"/>
      <c r="C276" s="22">
        <v>268</v>
      </c>
      <c r="D276" s="22" t="s">
        <v>243</v>
      </c>
      <c r="E276" s="22">
        <v>5.49</v>
      </c>
      <c r="F276" s="22"/>
      <c r="G276" s="22">
        <v>1</v>
      </c>
      <c r="H276" s="22">
        <v>4</v>
      </c>
      <c r="I276" s="28">
        <f t="shared" si="4"/>
        <v>1.3725000000000001</v>
      </c>
    </row>
    <row r="277" spans="2:9" x14ac:dyDescent="0.3">
      <c r="B277" s="22"/>
      <c r="C277" s="22">
        <v>269</v>
      </c>
      <c r="D277" s="22" t="s">
        <v>334</v>
      </c>
      <c r="E277" s="22">
        <v>3.8</v>
      </c>
      <c r="F277" s="22"/>
      <c r="G277" s="22">
        <v>1</v>
      </c>
      <c r="H277" s="22">
        <v>4</v>
      </c>
      <c r="I277" s="28">
        <f t="shared" si="4"/>
        <v>0.95</v>
      </c>
    </row>
    <row r="278" spans="2:9" x14ac:dyDescent="0.3">
      <c r="B278" s="22"/>
      <c r="C278" s="22">
        <v>270</v>
      </c>
      <c r="D278" s="22" t="s">
        <v>335</v>
      </c>
      <c r="E278" s="22">
        <v>1.58</v>
      </c>
      <c r="F278" s="22"/>
      <c r="G278" s="22">
        <v>1</v>
      </c>
      <c r="H278" s="22">
        <v>261</v>
      </c>
      <c r="I278" s="28">
        <f t="shared" si="4"/>
        <v>6.0536398467432957E-3</v>
      </c>
    </row>
    <row r="279" spans="2:9" x14ac:dyDescent="0.3">
      <c r="B279" s="22"/>
      <c r="C279" s="22">
        <v>271</v>
      </c>
      <c r="D279" s="22" t="s">
        <v>336</v>
      </c>
      <c r="E279" s="22">
        <v>1.31</v>
      </c>
      <c r="F279" s="22"/>
      <c r="G279" s="22">
        <v>1</v>
      </c>
      <c r="H279" s="22">
        <v>521</v>
      </c>
      <c r="I279" s="28">
        <f t="shared" si="4"/>
        <v>2.5143953934740884E-3</v>
      </c>
    </row>
    <row r="280" spans="2:9" x14ac:dyDescent="0.3">
      <c r="B280" s="22"/>
      <c r="C280" s="22">
        <v>272</v>
      </c>
      <c r="D280" s="22" t="s">
        <v>337</v>
      </c>
      <c r="E280" s="22">
        <v>3.99</v>
      </c>
      <c r="F280" s="22"/>
      <c r="G280" s="22">
        <v>1</v>
      </c>
      <c r="H280" s="22">
        <v>52</v>
      </c>
      <c r="I280" s="28">
        <f t="shared" si="4"/>
        <v>7.6730769230769241E-2</v>
      </c>
    </row>
    <row r="281" spans="2:9" x14ac:dyDescent="0.3">
      <c r="B281" s="22"/>
      <c r="C281" s="22">
        <v>273</v>
      </c>
      <c r="D281" s="22" t="s">
        <v>244</v>
      </c>
      <c r="E281" s="22">
        <v>1.49</v>
      </c>
      <c r="F281" s="22"/>
      <c r="G281" s="22">
        <v>1</v>
      </c>
      <c r="H281" s="22">
        <v>52</v>
      </c>
      <c r="I281" s="28">
        <f t="shared" si="4"/>
        <v>2.8653846153846155E-2</v>
      </c>
    </row>
    <row r="282" spans="2:9" x14ac:dyDescent="0.3">
      <c r="B282" s="22"/>
      <c r="C282" s="22">
        <v>274</v>
      </c>
      <c r="D282" s="22" t="s">
        <v>245</v>
      </c>
      <c r="E282" s="22">
        <v>0.53</v>
      </c>
      <c r="F282" s="22"/>
      <c r="G282" s="22">
        <v>1</v>
      </c>
      <c r="H282" s="22">
        <v>4</v>
      </c>
      <c r="I282" s="28">
        <f t="shared" si="4"/>
        <v>0.13250000000000001</v>
      </c>
    </row>
    <row r="283" spans="2:9" x14ac:dyDescent="0.3">
      <c r="B283" s="22"/>
      <c r="C283" s="22">
        <v>275</v>
      </c>
      <c r="D283" s="22" t="s">
        <v>338</v>
      </c>
      <c r="E283" s="22">
        <v>1.26</v>
      </c>
      <c r="F283" s="22"/>
      <c r="G283" s="22">
        <v>1</v>
      </c>
      <c r="H283" s="22">
        <v>6</v>
      </c>
      <c r="I283" s="28">
        <f t="shared" si="4"/>
        <v>0.21</v>
      </c>
    </row>
    <row r="284" spans="2:9" x14ac:dyDescent="0.3">
      <c r="B284" s="22"/>
      <c r="C284" s="22">
        <v>276</v>
      </c>
      <c r="D284" s="22" t="s">
        <v>246</v>
      </c>
      <c r="E284" s="22">
        <v>0.42</v>
      </c>
      <c r="F284" s="22"/>
      <c r="G284" s="22">
        <v>1</v>
      </c>
      <c r="H284" s="22">
        <v>26</v>
      </c>
      <c r="I284" s="28">
        <f t="shared" si="4"/>
        <v>1.6153846153846154E-2</v>
      </c>
    </row>
    <row r="285" spans="2:9" x14ac:dyDescent="0.3">
      <c r="B285" s="22"/>
      <c r="C285" s="22">
        <v>277</v>
      </c>
      <c r="D285" s="22" t="s">
        <v>339</v>
      </c>
      <c r="E285" s="22">
        <v>2.9</v>
      </c>
      <c r="F285" s="22"/>
      <c r="G285" s="22">
        <v>1</v>
      </c>
      <c r="H285" s="22">
        <v>4</v>
      </c>
      <c r="I285" s="28">
        <f t="shared" si="4"/>
        <v>0.72499999999999998</v>
      </c>
    </row>
    <row r="286" spans="2:9" x14ac:dyDescent="0.3">
      <c r="B286" s="22"/>
      <c r="C286" s="22">
        <v>278</v>
      </c>
      <c r="D286" s="22" t="s">
        <v>340</v>
      </c>
      <c r="E286" s="22">
        <v>2.1</v>
      </c>
      <c r="F286" s="22"/>
      <c r="G286" s="22">
        <v>1</v>
      </c>
      <c r="H286" s="22">
        <v>4</v>
      </c>
      <c r="I286" s="28">
        <f t="shared" si="4"/>
        <v>0.52500000000000002</v>
      </c>
    </row>
    <row r="287" spans="2:9" x14ac:dyDescent="0.3">
      <c r="B287" s="22"/>
      <c r="C287" s="22">
        <v>279</v>
      </c>
      <c r="D287" s="22" t="s">
        <v>341</v>
      </c>
      <c r="E287" s="22">
        <v>2.36</v>
      </c>
      <c r="F287" s="22"/>
      <c r="G287" s="22">
        <v>1</v>
      </c>
      <c r="H287" s="22">
        <v>9</v>
      </c>
      <c r="I287" s="28">
        <f t="shared" si="4"/>
        <v>0.26222222222222219</v>
      </c>
    </row>
    <row r="288" spans="2:9" x14ac:dyDescent="0.3">
      <c r="B288" s="22"/>
      <c r="C288" s="22">
        <v>280</v>
      </c>
      <c r="D288" s="22" t="s">
        <v>342</v>
      </c>
      <c r="E288" s="22">
        <v>3.49</v>
      </c>
      <c r="F288" s="22"/>
      <c r="G288" s="22">
        <v>1</v>
      </c>
      <c r="H288" s="22">
        <v>17</v>
      </c>
      <c r="I288" s="28">
        <f t="shared" si="4"/>
        <v>0.20529411764705885</v>
      </c>
    </row>
    <row r="289" spans="2:12" x14ac:dyDescent="0.3">
      <c r="B289" s="22"/>
      <c r="C289" s="22">
        <v>281</v>
      </c>
      <c r="D289" s="22" t="s">
        <v>343</v>
      </c>
      <c r="E289" s="22">
        <v>24.5</v>
      </c>
      <c r="F289" s="22"/>
      <c r="G289" s="22">
        <v>1</v>
      </c>
      <c r="H289" s="22">
        <v>52</v>
      </c>
      <c r="I289" s="28">
        <f t="shared" si="4"/>
        <v>0.47115384615384615</v>
      </c>
    </row>
    <row r="290" spans="2:12" x14ac:dyDescent="0.3">
      <c r="B290" s="22"/>
      <c r="C290" s="22">
        <v>282</v>
      </c>
      <c r="D290" s="22" t="s">
        <v>252</v>
      </c>
      <c r="E290" s="22">
        <v>6.99</v>
      </c>
      <c r="F290" s="22"/>
      <c r="G290" s="22">
        <v>1</v>
      </c>
      <c r="H290" s="22">
        <v>521</v>
      </c>
      <c r="I290" s="28">
        <f t="shared" si="4"/>
        <v>1.3416506717850288E-2</v>
      </c>
    </row>
    <row r="291" spans="2:12" x14ac:dyDescent="0.3">
      <c r="B291" s="22"/>
      <c r="C291" s="22">
        <v>283</v>
      </c>
      <c r="D291" s="22" t="s">
        <v>344</v>
      </c>
      <c r="E291" s="22">
        <v>10</v>
      </c>
      <c r="F291" s="22"/>
      <c r="G291" s="22">
        <v>1</v>
      </c>
      <c r="H291" s="22">
        <v>4</v>
      </c>
      <c r="I291" s="28">
        <f t="shared" si="4"/>
        <v>2.5</v>
      </c>
      <c r="J291" s="42" t="s">
        <v>13</v>
      </c>
      <c r="K291" s="48">
        <f>SUM(I253:I291)</f>
        <v>18.343282933109407</v>
      </c>
      <c r="L291" s="43">
        <f>COUNT(I253:I291)</f>
        <v>38</v>
      </c>
    </row>
    <row r="292" spans="2:12" x14ac:dyDescent="0.3">
      <c r="B292" s="24" t="s">
        <v>14</v>
      </c>
      <c r="C292" s="22"/>
      <c r="D292" s="22"/>
      <c r="E292" s="22"/>
      <c r="F292" s="22"/>
      <c r="G292" s="22"/>
      <c r="H292" s="22"/>
      <c r="I292" s="28"/>
    </row>
    <row r="293" spans="2:12" x14ac:dyDescent="0.3">
      <c r="B293" s="22"/>
      <c r="C293" s="22">
        <v>284</v>
      </c>
      <c r="D293" s="22" t="s">
        <v>253</v>
      </c>
      <c r="E293" s="22">
        <v>30</v>
      </c>
      <c r="F293" s="22"/>
      <c r="G293" s="22">
        <v>1</v>
      </c>
      <c r="H293" s="22">
        <v>4</v>
      </c>
      <c r="I293" s="28">
        <f t="shared" si="4"/>
        <v>7.5</v>
      </c>
    </row>
    <row r="294" spans="2:12" x14ac:dyDescent="0.3">
      <c r="B294" s="22"/>
      <c r="C294" s="22">
        <v>285</v>
      </c>
      <c r="D294" s="22" t="s">
        <v>254</v>
      </c>
      <c r="E294" s="22">
        <v>340</v>
      </c>
      <c r="F294" s="22"/>
      <c r="G294" s="22">
        <v>1</v>
      </c>
      <c r="H294" s="22">
        <v>521</v>
      </c>
      <c r="I294" s="28">
        <f t="shared" si="4"/>
        <v>0.65259117082533591</v>
      </c>
    </row>
    <row r="295" spans="2:12" x14ac:dyDescent="0.3">
      <c r="B295" s="22"/>
      <c r="C295" s="22">
        <v>286</v>
      </c>
      <c r="D295" s="22" t="s">
        <v>255</v>
      </c>
      <c r="E295" s="22">
        <v>34.99</v>
      </c>
      <c r="F295" s="22"/>
      <c r="G295" s="22">
        <v>1</v>
      </c>
      <c r="H295" s="22">
        <v>521</v>
      </c>
      <c r="I295" s="28">
        <f t="shared" si="4"/>
        <v>6.715930902111325E-2</v>
      </c>
    </row>
    <row r="296" spans="2:12" x14ac:dyDescent="0.3">
      <c r="B296" s="22"/>
      <c r="C296" s="22">
        <v>287</v>
      </c>
      <c r="D296" s="22" t="s">
        <v>256</v>
      </c>
      <c r="E296" s="22">
        <v>24.99</v>
      </c>
      <c r="F296" s="22"/>
      <c r="G296" s="22">
        <v>1</v>
      </c>
      <c r="H296" s="22">
        <v>521</v>
      </c>
      <c r="I296" s="28">
        <f t="shared" si="4"/>
        <v>4.7965451055662182E-2</v>
      </c>
    </row>
    <row r="297" spans="2:12" x14ac:dyDescent="0.3">
      <c r="B297" s="22"/>
      <c r="C297" s="22">
        <v>288</v>
      </c>
      <c r="D297" s="22" t="s">
        <v>257</v>
      </c>
      <c r="E297" s="22">
        <v>9.99</v>
      </c>
      <c r="F297" s="22"/>
      <c r="G297" s="22">
        <v>1</v>
      </c>
      <c r="H297" s="22">
        <v>521</v>
      </c>
      <c r="I297" s="28">
        <f t="shared" si="4"/>
        <v>1.9174664107485605E-2</v>
      </c>
    </row>
    <row r="298" spans="2:12" x14ac:dyDescent="0.3">
      <c r="B298" s="22"/>
      <c r="C298" s="22">
        <v>289</v>
      </c>
      <c r="D298" s="22" t="s">
        <v>258</v>
      </c>
      <c r="E298" s="22">
        <v>2.99</v>
      </c>
      <c r="F298" s="22"/>
      <c r="G298" s="22">
        <v>1</v>
      </c>
      <c r="H298" s="22">
        <v>521</v>
      </c>
      <c r="I298" s="28">
        <f t="shared" si="4"/>
        <v>5.7389635316698658E-3</v>
      </c>
    </row>
    <row r="299" spans="2:12" x14ac:dyDescent="0.3">
      <c r="B299" s="22"/>
      <c r="C299" s="22">
        <v>290</v>
      </c>
      <c r="D299" s="22" t="s">
        <v>345</v>
      </c>
      <c r="E299" s="22">
        <v>30</v>
      </c>
      <c r="F299" s="22"/>
      <c r="G299" s="22">
        <v>1</v>
      </c>
      <c r="H299" s="22">
        <v>52</v>
      </c>
      <c r="I299" s="28">
        <f t="shared" si="4"/>
        <v>0.57692307692307687</v>
      </c>
    </row>
    <row r="300" spans="2:12" x14ac:dyDescent="0.3">
      <c r="B300" s="22"/>
      <c r="C300" s="22">
        <v>291</v>
      </c>
      <c r="D300" s="22" t="s">
        <v>260</v>
      </c>
      <c r="E300" s="22">
        <v>7</v>
      </c>
      <c r="F300" s="22"/>
      <c r="G300" s="22">
        <v>1</v>
      </c>
      <c r="H300" s="22">
        <v>1</v>
      </c>
      <c r="I300" s="28">
        <f t="shared" si="4"/>
        <v>7</v>
      </c>
    </row>
    <row r="301" spans="2:12" x14ac:dyDescent="0.3">
      <c r="B301" s="22"/>
      <c r="C301" s="22"/>
      <c r="D301" s="22"/>
      <c r="E301" s="22"/>
      <c r="F301" s="22"/>
      <c r="G301" s="22"/>
      <c r="H301" s="22"/>
      <c r="I301" s="28"/>
    </row>
    <row r="302" spans="2:12" x14ac:dyDescent="0.3">
      <c r="B302" s="22"/>
      <c r="C302" s="22">
        <v>293</v>
      </c>
      <c r="D302" s="22" t="s">
        <v>261</v>
      </c>
      <c r="E302" s="22">
        <v>100</v>
      </c>
      <c r="F302" s="22"/>
      <c r="G302" s="22">
        <v>1</v>
      </c>
      <c r="H302" s="22">
        <v>52</v>
      </c>
      <c r="I302" s="28">
        <f t="shared" si="4"/>
        <v>1.9230769230769231</v>
      </c>
      <c r="J302" s="42" t="s">
        <v>14</v>
      </c>
      <c r="K302" s="48">
        <f>SUM(I293:I302)</f>
        <v>17.792629558541265</v>
      </c>
      <c r="L302" s="43">
        <f>COUNT(I293:I302)</f>
        <v>9</v>
      </c>
    </row>
    <row r="303" spans="2:12" x14ac:dyDescent="0.3">
      <c r="B303" s="24" t="s">
        <v>346</v>
      </c>
      <c r="C303" s="22"/>
      <c r="D303" s="22"/>
      <c r="E303" s="22"/>
      <c r="F303" s="22"/>
      <c r="G303" s="22"/>
      <c r="H303" s="22"/>
      <c r="I303" s="28"/>
    </row>
    <row r="304" spans="2:12" x14ac:dyDescent="0.3">
      <c r="B304" s="22"/>
      <c r="C304" s="22">
        <v>294</v>
      </c>
      <c r="D304" s="22" t="s">
        <v>262</v>
      </c>
      <c r="E304" s="22">
        <v>199.99</v>
      </c>
      <c r="F304" s="22"/>
      <c r="G304" s="22">
        <v>1</v>
      </c>
      <c r="H304" s="22">
        <v>521</v>
      </c>
      <c r="I304" s="28">
        <f t="shared" si="4"/>
        <v>0.38385796545105566</v>
      </c>
    </row>
    <row r="305" spans="2:12" x14ac:dyDescent="0.3">
      <c r="B305" s="22"/>
      <c r="C305" s="22">
        <v>295</v>
      </c>
      <c r="D305" s="22" t="s">
        <v>263</v>
      </c>
      <c r="E305" s="22">
        <v>29</v>
      </c>
      <c r="F305" s="22"/>
      <c r="G305" s="22">
        <v>1</v>
      </c>
      <c r="H305" s="22">
        <v>261</v>
      </c>
      <c r="I305" s="28">
        <f t="shared" si="4"/>
        <v>0.1111111111111111</v>
      </c>
    </row>
    <row r="306" spans="2:12" x14ac:dyDescent="0.3">
      <c r="B306" s="22"/>
      <c r="C306" s="22">
        <v>296</v>
      </c>
      <c r="D306" s="22" t="s">
        <v>264</v>
      </c>
      <c r="E306" s="22">
        <v>59.99</v>
      </c>
      <c r="F306" s="22"/>
      <c r="G306" s="22">
        <v>1</v>
      </c>
      <c r="H306" s="22">
        <v>261</v>
      </c>
      <c r="I306" s="28">
        <f t="shared" si="4"/>
        <v>0.22984674329501917</v>
      </c>
    </row>
    <row r="307" spans="2:12" x14ac:dyDescent="0.3">
      <c r="B307" s="22"/>
      <c r="C307" s="22">
        <v>297</v>
      </c>
      <c r="D307" s="22" t="s">
        <v>265</v>
      </c>
      <c r="E307" s="22">
        <v>349.99</v>
      </c>
      <c r="F307" s="22"/>
      <c r="G307" s="22">
        <v>1</v>
      </c>
      <c r="H307" s="22">
        <v>261</v>
      </c>
      <c r="I307" s="28">
        <f t="shared" si="4"/>
        <v>1.3409578544061302</v>
      </c>
    </row>
    <row r="308" spans="2:12" x14ac:dyDescent="0.3">
      <c r="B308" s="22"/>
      <c r="C308" s="22">
        <v>298</v>
      </c>
      <c r="D308" s="22" t="s">
        <v>266</v>
      </c>
      <c r="E308" s="22">
        <v>10</v>
      </c>
      <c r="F308" s="22"/>
      <c r="G308" s="22">
        <v>1</v>
      </c>
      <c r="H308" s="22">
        <v>52</v>
      </c>
      <c r="I308" s="28">
        <f t="shared" si="4"/>
        <v>0.19230769230769232</v>
      </c>
    </row>
    <row r="309" spans="2:12" x14ac:dyDescent="0.3">
      <c r="B309" s="22"/>
      <c r="C309" s="22">
        <v>299</v>
      </c>
      <c r="D309" s="22" t="s">
        <v>347</v>
      </c>
      <c r="E309" s="22">
        <v>50</v>
      </c>
      <c r="F309" s="22"/>
      <c r="G309" s="22">
        <v>1</v>
      </c>
      <c r="H309" s="22">
        <v>521</v>
      </c>
      <c r="I309" s="28">
        <f t="shared" si="4"/>
        <v>9.5969289827255277E-2</v>
      </c>
    </row>
    <row r="310" spans="2:12" x14ac:dyDescent="0.3">
      <c r="B310" s="22"/>
      <c r="C310" s="22">
        <v>300</v>
      </c>
      <c r="D310" s="22" t="s">
        <v>267</v>
      </c>
      <c r="E310" s="22">
        <v>3.49</v>
      </c>
      <c r="F310" s="22"/>
      <c r="G310" s="22">
        <v>1</v>
      </c>
      <c r="H310" s="22">
        <v>52</v>
      </c>
      <c r="I310" s="28">
        <f t="shared" si="4"/>
        <v>6.7115384615384618E-2</v>
      </c>
    </row>
    <row r="311" spans="2:12" x14ac:dyDescent="0.3">
      <c r="B311" s="22"/>
      <c r="C311" s="22">
        <v>301</v>
      </c>
      <c r="D311" s="22" t="s">
        <v>269</v>
      </c>
      <c r="E311" s="22">
        <v>195</v>
      </c>
      <c r="F311" s="22"/>
      <c r="G311" s="22">
        <v>1</v>
      </c>
      <c r="H311" s="22">
        <v>52</v>
      </c>
      <c r="I311" s="28">
        <f t="shared" si="4"/>
        <v>3.75</v>
      </c>
    </row>
    <row r="312" spans="2:12" x14ac:dyDescent="0.3">
      <c r="B312" s="22"/>
      <c r="C312" s="22">
        <v>302</v>
      </c>
      <c r="D312" s="22" t="s">
        <v>269</v>
      </c>
      <c r="E312" s="22">
        <v>195</v>
      </c>
      <c r="F312" s="22"/>
      <c r="G312" s="22">
        <v>1</v>
      </c>
      <c r="H312" s="22">
        <v>52</v>
      </c>
      <c r="I312" s="28">
        <f t="shared" si="4"/>
        <v>3.75</v>
      </c>
    </row>
    <row r="313" spans="2:12" x14ac:dyDescent="0.3">
      <c r="B313" s="22"/>
      <c r="C313" s="22">
        <v>303</v>
      </c>
      <c r="D313" s="22" t="s">
        <v>270</v>
      </c>
      <c r="E313" s="22">
        <v>44.9</v>
      </c>
      <c r="F313" s="22"/>
      <c r="G313" s="22">
        <v>1</v>
      </c>
      <c r="H313" s="22">
        <v>4</v>
      </c>
      <c r="I313" s="28">
        <f t="shared" si="4"/>
        <v>11.225</v>
      </c>
    </row>
    <row r="314" spans="2:12" x14ac:dyDescent="0.3">
      <c r="B314" s="22"/>
      <c r="C314" s="22">
        <v>304</v>
      </c>
      <c r="D314" s="22" t="s">
        <v>271</v>
      </c>
      <c r="E314" s="22">
        <v>20</v>
      </c>
      <c r="F314" s="22"/>
      <c r="G314" s="22">
        <v>1</v>
      </c>
      <c r="H314" s="22">
        <v>1</v>
      </c>
      <c r="I314" s="28">
        <f t="shared" si="4"/>
        <v>20</v>
      </c>
    </row>
    <row r="315" spans="2:12" x14ac:dyDescent="0.3">
      <c r="B315" s="22"/>
      <c r="C315" s="22">
        <v>305</v>
      </c>
      <c r="D315" s="22" t="s">
        <v>272</v>
      </c>
      <c r="E315" s="22">
        <v>145.5</v>
      </c>
      <c r="F315" s="22"/>
      <c r="G315" s="22">
        <v>1</v>
      </c>
      <c r="H315" s="22">
        <v>52</v>
      </c>
      <c r="I315" s="28">
        <f t="shared" si="4"/>
        <v>2.7980769230769229</v>
      </c>
    </row>
    <row r="316" spans="2:12" x14ac:dyDescent="0.3">
      <c r="B316" s="22"/>
      <c r="C316" s="22">
        <v>306</v>
      </c>
      <c r="D316" s="22" t="s">
        <v>273</v>
      </c>
      <c r="E316" s="22">
        <f>290/2</f>
        <v>145</v>
      </c>
      <c r="F316" s="22"/>
      <c r="G316" s="22">
        <v>1</v>
      </c>
      <c r="H316" s="22">
        <v>52</v>
      </c>
      <c r="I316" s="28">
        <f t="shared" si="4"/>
        <v>2.7884615384615383</v>
      </c>
    </row>
    <row r="317" spans="2:12" x14ac:dyDescent="0.3">
      <c r="B317" s="22"/>
      <c r="C317" s="22">
        <v>295</v>
      </c>
      <c r="D317" s="32" t="s">
        <v>811</v>
      </c>
      <c r="E317" s="22">
        <f>292/2</f>
        <v>146</v>
      </c>
      <c r="F317" s="22"/>
      <c r="G317" s="22">
        <v>1</v>
      </c>
      <c r="H317" s="22">
        <v>52</v>
      </c>
      <c r="I317" s="28">
        <f t="shared" si="4"/>
        <v>2.8076923076923075</v>
      </c>
    </row>
    <row r="318" spans="2:12" x14ac:dyDescent="0.3">
      <c r="B318" s="22"/>
      <c r="C318" s="22">
        <v>296</v>
      </c>
      <c r="D318" s="32" t="s">
        <v>274</v>
      </c>
      <c r="E318" s="22">
        <v>250</v>
      </c>
      <c r="F318" s="22"/>
      <c r="G318" s="22">
        <v>1</v>
      </c>
      <c r="H318" s="22">
        <v>52</v>
      </c>
      <c r="I318" s="28">
        <f t="shared" si="4"/>
        <v>4.8076923076923075</v>
      </c>
    </row>
    <row r="319" spans="2:12" x14ac:dyDescent="0.3">
      <c r="B319" s="22"/>
      <c r="C319" s="22">
        <v>297</v>
      </c>
      <c r="D319" s="32" t="s">
        <v>275</v>
      </c>
      <c r="E319" s="22">
        <v>77</v>
      </c>
      <c r="F319" s="22"/>
      <c r="G319" s="22">
        <v>1</v>
      </c>
      <c r="H319" s="22">
        <v>521</v>
      </c>
      <c r="I319" s="28">
        <f t="shared" si="4"/>
        <v>0.14779270633397312</v>
      </c>
      <c r="J319" s="42" t="s">
        <v>15</v>
      </c>
      <c r="K319" s="48">
        <f>SUM(I304:I319)</f>
        <v>54.495881824270697</v>
      </c>
      <c r="L319" s="43">
        <f>COUNT(I304:I319)</f>
        <v>16</v>
      </c>
    </row>
    <row r="320" spans="2:12" x14ac:dyDescent="0.3">
      <c r="B320" s="22"/>
      <c r="C320" s="22"/>
      <c r="D320" s="22"/>
      <c r="E320" s="22"/>
      <c r="F320" s="22"/>
      <c r="G320" s="22"/>
      <c r="H320" s="22"/>
      <c r="I320" s="28"/>
    </row>
    <row r="321" spans="2:9" x14ac:dyDescent="0.3">
      <c r="B321" s="22"/>
      <c r="C321" s="22"/>
      <c r="D321" s="22"/>
      <c r="E321" s="22"/>
      <c r="F321" s="22"/>
      <c r="G321" s="22"/>
      <c r="H321" s="22"/>
      <c r="I321" s="28">
        <f>SUM(I4:I319)</f>
        <v>301.01060815326838</v>
      </c>
    </row>
  </sheetData>
  <pageMargins left="0.7" right="0.7" top="0.75" bottom="0.75" header="0.3" footer="0.3"/>
  <pageSetup paperSize="9" scale="4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56"/>
  <sheetViews>
    <sheetView topLeftCell="A337" workbookViewId="0">
      <selection activeCell="L354" sqref="A1:XFD1048576"/>
    </sheetView>
  </sheetViews>
  <sheetFormatPr defaultRowHeight="14" x14ac:dyDescent="0.3"/>
  <cols>
    <col min="1" max="1" width="3.83203125" customWidth="1"/>
    <col min="2" max="2" width="44.58203125" bestFit="1" customWidth="1"/>
    <col min="3" max="3" width="3.83203125" bestFit="1" customWidth="1"/>
    <col min="4" max="4" width="43.25" customWidth="1"/>
    <col min="5" max="5" width="9.58203125" customWidth="1"/>
    <col min="6" max="6" width="10" bestFit="1" customWidth="1"/>
    <col min="7" max="7" width="7.75" bestFit="1" customWidth="1"/>
    <col min="8" max="8" width="17.58203125" bestFit="1" customWidth="1"/>
    <col min="9" max="9" width="14.33203125" style="8" bestFit="1" customWidth="1"/>
    <col min="10" max="10" width="12.33203125" style="8" customWidth="1"/>
  </cols>
  <sheetData>
    <row r="1" spans="2:10" x14ac:dyDescent="0.3">
      <c r="B1" s="6" t="s">
        <v>795</v>
      </c>
    </row>
    <row r="2" spans="2:10" x14ac:dyDescent="0.3">
      <c r="B2" s="14" t="s">
        <v>8</v>
      </c>
      <c r="C2" s="14" t="s">
        <v>0</v>
      </c>
      <c r="D2" s="14" t="s">
        <v>1</v>
      </c>
      <c r="E2" s="14" t="s">
        <v>2</v>
      </c>
      <c r="F2" s="14" t="s">
        <v>3</v>
      </c>
      <c r="G2" s="14" t="s">
        <v>4</v>
      </c>
      <c r="H2" s="14" t="s">
        <v>5</v>
      </c>
      <c r="I2" s="25" t="s">
        <v>6</v>
      </c>
    </row>
    <row r="3" spans="2:10" x14ac:dyDescent="0.3">
      <c r="B3" s="14" t="s">
        <v>7</v>
      </c>
      <c r="C3" s="15"/>
      <c r="D3" s="15"/>
      <c r="E3" s="15"/>
      <c r="F3" s="15"/>
      <c r="G3" s="15"/>
      <c r="H3" s="15"/>
      <c r="I3" s="16"/>
      <c r="J3" s="13"/>
    </row>
    <row r="4" spans="2:10" x14ac:dyDescent="0.3">
      <c r="B4" s="15"/>
      <c r="C4" s="15">
        <v>1</v>
      </c>
      <c r="D4" s="15" t="s">
        <v>16</v>
      </c>
      <c r="E4" s="15">
        <v>1.05</v>
      </c>
      <c r="F4" s="15"/>
      <c r="G4" s="15">
        <v>2</v>
      </c>
      <c r="H4" s="29">
        <v>1.5</v>
      </c>
      <c r="I4" s="16">
        <f>+(E4*G4)/H4</f>
        <v>1.4000000000000001</v>
      </c>
    </row>
    <row r="5" spans="2:10" x14ac:dyDescent="0.3">
      <c r="B5" s="15"/>
      <c r="C5" s="15">
        <v>2</v>
      </c>
      <c r="D5" s="15" t="s">
        <v>17</v>
      </c>
      <c r="E5" s="15">
        <v>1.1499999999999999</v>
      </c>
      <c r="F5" s="15"/>
      <c r="G5" s="15">
        <v>2</v>
      </c>
      <c r="H5" s="29">
        <v>1</v>
      </c>
      <c r="I5" s="16">
        <f t="shared" ref="I5:I68" si="0">+(E5*G5)/H5</f>
        <v>2.2999999999999998</v>
      </c>
    </row>
    <row r="6" spans="2:10" x14ac:dyDescent="0.3">
      <c r="B6" s="15"/>
      <c r="C6" s="15">
        <v>3</v>
      </c>
      <c r="D6" s="22" t="s">
        <v>18</v>
      </c>
      <c r="E6" s="22">
        <v>5.5</v>
      </c>
      <c r="F6" s="22"/>
      <c r="G6" s="22">
        <v>1</v>
      </c>
      <c r="H6" s="34">
        <v>5</v>
      </c>
      <c r="I6" s="28">
        <f t="shared" si="0"/>
        <v>1.1000000000000001</v>
      </c>
      <c r="J6" s="20"/>
    </row>
    <row r="7" spans="2:10" x14ac:dyDescent="0.3">
      <c r="B7" s="15"/>
      <c r="C7" s="15">
        <v>4</v>
      </c>
      <c r="D7" s="22" t="s">
        <v>348</v>
      </c>
      <c r="E7" s="22">
        <v>0.89</v>
      </c>
      <c r="F7" s="22"/>
      <c r="G7" s="22">
        <v>1</v>
      </c>
      <c r="H7" s="34">
        <v>1.5</v>
      </c>
      <c r="I7" s="28">
        <f t="shared" si="0"/>
        <v>0.59333333333333338</v>
      </c>
      <c r="J7" s="20"/>
    </row>
    <row r="8" spans="2:10" x14ac:dyDescent="0.3">
      <c r="B8" s="15"/>
      <c r="C8" s="15">
        <v>5</v>
      </c>
      <c r="D8" s="22" t="s">
        <v>349</v>
      </c>
      <c r="E8" s="22">
        <v>4</v>
      </c>
      <c r="F8" s="22"/>
      <c r="G8" s="22">
        <v>2</v>
      </c>
      <c r="H8" s="34">
        <v>1.6</v>
      </c>
      <c r="I8" s="28">
        <f t="shared" si="0"/>
        <v>5</v>
      </c>
      <c r="J8" s="20"/>
    </row>
    <row r="9" spans="2:10" x14ac:dyDescent="0.3">
      <c r="B9" s="15"/>
      <c r="C9" s="15">
        <v>6</v>
      </c>
      <c r="D9" s="22" t="s">
        <v>22</v>
      </c>
      <c r="E9" s="22">
        <v>0.32</v>
      </c>
      <c r="F9" s="22"/>
      <c r="G9" s="22">
        <v>4</v>
      </c>
      <c r="H9" s="34">
        <v>1</v>
      </c>
      <c r="I9" s="28">
        <f t="shared" si="0"/>
        <v>1.28</v>
      </c>
      <c r="J9" s="20"/>
    </row>
    <row r="10" spans="2:10" x14ac:dyDescent="0.3">
      <c r="B10" s="15"/>
      <c r="C10" s="15">
        <v>7</v>
      </c>
      <c r="D10" s="22" t="s">
        <v>23</v>
      </c>
      <c r="E10" s="22">
        <v>2.96</v>
      </c>
      <c r="F10" s="22"/>
      <c r="G10" s="22">
        <v>1</v>
      </c>
      <c r="H10" s="34">
        <v>1.9</v>
      </c>
      <c r="I10" s="28">
        <f t="shared" si="0"/>
        <v>1.5578947368421052</v>
      </c>
      <c r="J10" s="20"/>
    </row>
    <row r="11" spans="2:10" x14ac:dyDescent="0.3">
      <c r="B11" s="15"/>
      <c r="C11" s="15">
        <v>8</v>
      </c>
      <c r="D11" s="15" t="s">
        <v>24</v>
      </c>
      <c r="E11" s="15">
        <v>0.85</v>
      </c>
      <c r="F11" s="15"/>
      <c r="G11" s="15">
        <v>1</v>
      </c>
      <c r="H11" s="29">
        <v>2</v>
      </c>
      <c r="I11" s="16">
        <f t="shared" si="0"/>
        <v>0.42499999999999999</v>
      </c>
    </row>
    <row r="12" spans="2:10" x14ac:dyDescent="0.3">
      <c r="B12" s="15"/>
      <c r="C12" s="15">
        <v>9</v>
      </c>
      <c r="D12" s="15" t="s">
        <v>26</v>
      </c>
      <c r="E12" s="15">
        <v>3</v>
      </c>
      <c r="F12" s="15"/>
      <c r="G12" s="15">
        <v>1</v>
      </c>
      <c r="H12" s="29">
        <v>1.5</v>
      </c>
      <c r="I12" s="16">
        <f t="shared" si="0"/>
        <v>2</v>
      </c>
    </row>
    <row r="13" spans="2:10" x14ac:dyDescent="0.3">
      <c r="B13" s="15"/>
      <c r="C13" s="15">
        <v>10</v>
      </c>
      <c r="D13" s="15" t="s">
        <v>350</v>
      </c>
      <c r="E13" s="15">
        <v>1.89</v>
      </c>
      <c r="F13" s="15"/>
      <c r="G13" s="15">
        <v>1</v>
      </c>
      <c r="H13" s="29">
        <v>1</v>
      </c>
      <c r="I13" s="16">
        <f t="shared" si="0"/>
        <v>1.89</v>
      </c>
    </row>
    <row r="14" spans="2:10" x14ac:dyDescent="0.3">
      <c r="B14" s="15"/>
      <c r="C14" s="15">
        <v>11</v>
      </c>
      <c r="D14" s="15" t="s">
        <v>351</v>
      </c>
      <c r="E14" s="15">
        <v>1.05</v>
      </c>
      <c r="F14" s="15"/>
      <c r="G14" s="15">
        <v>1</v>
      </c>
      <c r="H14" s="29">
        <v>1</v>
      </c>
      <c r="I14" s="16">
        <f t="shared" si="0"/>
        <v>1.05</v>
      </c>
    </row>
    <row r="15" spans="2:10" x14ac:dyDescent="0.3">
      <c r="B15" s="15"/>
      <c r="C15" s="15">
        <v>12</v>
      </c>
      <c r="D15" s="15" t="s">
        <v>352</v>
      </c>
      <c r="E15" s="15">
        <v>2.5</v>
      </c>
      <c r="F15" s="15"/>
      <c r="G15" s="15">
        <v>1</v>
      </c>
      <c r="H15" s="29">
        <v>1.3</v>
      </c>
      <c r="I15" s="16">
        <f t="shared" si="0"/>
        <v>1.9230769230769229</v>
      </c>
    </row>
    <row r="16" spans="2:10" x14ac:dyDescent="0.3">
      <c r="B16" s="15"/>
      <c r="C16" s="15">
        <v>13</v>
      </c>
      <c r="D16" s="15" t="s">
        <v>353</v>
      </c>
      <c r="E16" s="15">
        <v>2.63</v>
      </c>
      <c r="F16" s="15"/>
      <c r="G16" s="15">
        <v>3</v>
      </c>
      <c r="H16" s="29">
        <v>1.7</v>
      </c>
      <c r="I16" s="16">
        <f t="shared" si="0"/>
        <v>4.6411764705882348</v>
      </c>
    </row>
    <row r="17" spans="2:9" x14ac:dyDescent="0.3">
      <c r="B17" s="15"/>
      <c r="C17" s="15">
        <v>14</v>
      </c>
      <c r="D17" s="15" t="s">
        <v>27</v>
      </c>
      <c r="E17" s="15">
        <v>0.65</v>
      </c>
      <c r="F17" s="15"/>
      <c r="G17" s="15">
        <v>2</v>
      </c>
      <c r="H17" s="29">
        <v>1</v>
      </c>
      <c r="I17" s="16">
        <f t="shared" si="0"/>
        <v>1.3</v>
      </c>
    </row>
    <row r="18" spans="2:9" x14ac:dyDescent="0.3">
      <c r="B18" s="15"/>
      <c r="C18" s="15">
        <v>15</v>
      </c>
      <c r="D18" s="15" t="s">
        <v>280</v>
      </c>
      <c r="E18" s="15">
        <v>1.05</v>
      </c>
      <c r="F18" s="15"/>
      <c r="G18" s="15">
        <v>1</v>
      </c>
      <c r="H18" s="29">
        <v>1.5</v>
      </c>
      <c r="I18" s="16">
        <f t="shared" si="0"/>
        <v>0.70000000000000007</v>
      </c>
    </row>
    <row r="19" spans="2:9" x14ac:dyDescent="0.3">
      <c r="B19" s="15"/>
      <c r="C19" s="15">
        <v>16</v>
      </c>
      <c r="D19" s="15" t="s">
        <v>280</v>
      </c>
      <c r="E19" s="15">
        <v>4.2</v>
      </c>
      <c r="F19" s="15"/>
      <c r="G19" s="15">
        <v>1</v>
      </c>
      <c r="H19" s="29">
        <v>1</v>
      </c>
      <c r="I19" s="16">
        <f t="shared" si="0"/>
        <v>4.2</v>
      </c>
    </row>
    <row r="20" spans="2:9" x14ac:dyDescent="0.3">
      <c r="B20" s="15"/>
      <c r="C20" s="15">
        <v>17</v>
      </c>
      <c r="D20" s="15" t="s">
        <v>354</v>
      </c>
      <c r="E20" s="15">
        <v>1.05</v>
      </c>
      <c r="F20" s="15"/>
      <c r="G20" s="15">
        <v>1</v>
      </c>
      <c r="H20" s="29">
        <v>1.5</v>
      </c>
      <c r="I20" s="16">
        <f t="shared" si="0"/>
        <v>0.70000000000000007</v>
      </c>
    </row>
    <row r="21" spans="2:9" x14ac:dyDescent="0.3">
      <c r="B21" s="15"/>
      <c r="C21" s="15">
        <v>18</v>
      </c>
      <c r="D21" s="15" t="s">
        <v>284</v>
      </c>
      <c r="E21" s="15">
        <v>1.24</v>
      </c>
      <c r="F21" s="15"/>
      <c r="G21" s="15">
        <v>1</v>
      </c>
      <c r="H21" s="29">
        <v>12</v>
      </c>
      <c r="I21" s="16">
        <f t="shared" si="0"/>
        <v>0.10333333333333333</v>
      </c>
    </row>
    <row r="22" spans="2:9" x14ac:dyDescent="0.3">
      <c r="B22" s="15"/>
      <c r="C22" s="15">
        <v>19</v>
      </c>
      <c r="D22" s="15" t="s">
        <v>30</v>
      </c>
      <c r="E22" s="15">
        <v>0.72</v>
      </c>
      <c r="F22" s="15"/>
      <c r="G22" s="15">
        <v>1</v>
      </c>
      <c r="H22" s="15">
        <v>200</v>
      </c>
      <c r="I22" s="16">
        <f t="shared" si="0"/>
        <v>3.5999999999999999E-3</v>
      </c>
    </row>
    <row r="23" spans="2:9" x14ac:dyDescent="0.3">
      <c r="B23" s="15"/>
      <c r="C23" s="15">
        <v>20</v>
      </c>
      <c r="D23" s="15" t="s">
        <v>31</v>
      </c>
      <c r="E23" s="15">
        <v>2</v>
      </c>
      <c r="F23" s="15"/>
      <c r="G23" s="15">
        <v>1</v>
      </c>
      <c r="H23" s="29">
        <v>2.5</v>
      </c>
      <c r="I23" s="16">
        <f t="shared" si="0"/>
        <v>0.8</v>
      </c>
    </row>
    <row r="24" spans="2:9" x14ac:dyDescent="0.3">
      <c r="B24" s="15"/>
      <c r="C24" s="15">
        <v>21</v>
      </c>
      <c r="D24" s="15" t="s">
        <v>355</v>
      </c>
      <c r="E24" s="15">
        <v>2.73</v>
      </c>
      <c r="F24" s="15"/>
      <c r="G24" s="15">
        <v>1</v>
      </c>
      <c r="H24" s="29">
        <v>3.5</v>
      </c>
      <c r="I24" s="16">
        <f t="shared" si="0"/>
        <v>0.78</v>
      </c>
    </row>
    <row r="25" spans="2:9" x14ac:dyDescent="0.3">
      <c r="B25" s="15"/>
      <c r="C25" s="15">
        <v>22</v>
      </c>
      <c r="D25" s="15" t="s">
        <v>356</v>
      </c>
      <c r="E25" s="15">
        <v>1.05</v>
      </c>
      <c r="F25" s="15"/>
      <c r="G25" s="15">
        <v>1</v>
      </c>
      <c r="H25" s="29">
        <v>8.6999999999999993</v>
      </c>
      <c r="I25" s="16">
        <f t="shared" si="0"/>
        <v>0.12068965517241381</v>
      </c>
    </row>
    <row r="26" spans="2:9" x14ac:dyDescent="0.3">
      <c r="B26" s="15"/>
      <c r="C26" s="15">
        <v>23</v>
      </c>
      <c r="D26" s="15" t="s">
        <v>47</v>
      </c>
      <c r="E26" s="15">
        <v>0.95</v>
      </c>
      <c r="F26" s="15"/>
      <c r="G26" s="15">
        <v>1</v>
      </c>
      <c r="H26" s="29">
        <v>1.2</v>
      </c>
      <c r="I26" s="16">
        <f t="shared" si="0"/>
        <v>0.79166666666666663</v>
      </c>
    </row>
    <row r="27" spans="2:9" x14ac:dyDescent="0.3">
      <c r="B27" s="15"/>
      <c r="C27" s="15">
        <v>24</v>
      </c>
      <c r="D27" s="15" t="s">
        <v>357</v>
      </c>
      <c r="E27" s="15">
        <v>1.1599999999999999</v>
      </c>
      <c r="F27" s="15"/>
      <c r="G27" s="15">
        <v>1</v>
      </c>
      <c r="H27" s="29">
        <v>2.2000000000000002</v>
      </c>
      <c r="I27" s="16">
        <f t="shared" si="0"/>
        <v>0.52727272727272723</v>
      </c>
    </row>
    <row r="28" spans="2:9" x14ac:dyDescent="0.3">
      <c r="B28" s="15"/>
      <c r="C28" s="15">
        <v>25</v>
      </c>
      <c r="D28" s="15" t="s">
        <v>34</v>
      </c>
      <c r="E28" s="15">
        <v>0.63</v>
      </c>
      <c r="F28" s="15"/>
      <c r="G28" s="15">
        <v>1</v>
      </c>
      <c r="H28" s="29">
        <v>1</v>
      </c>
      <c r="I28" s="16">
        <f t="shared" si="0"/>
        <v>0.63</v>
      </c>
    </row>
    <row r="29" spans="2:9" x14ac:dyDescent="0.3">
      <c r="B29" s="15"/>
      <c r="C29" s="15">
        <v>26</v>
      </c>
      <c r="D29" s="15" t="s">
        <v>35</v>
      </c>
      <c r="E29" s="15">
        <v>0.79</v>
      </c>
      <c r="F29" s="15"/>
      <c r="G29" s="15">
        <v>1</v>
      </c>
      <c r="H29" s="29">
        <v>1</v>
      </c>
      <c r="I29" s="16">
        <f t="shared" si="0"/>
        <v>0.79</v>
      </c>
    </row>
    <row r="30" spans="2:9" x14ac:dyDescent="0.3">
      <c r="B30" s="15"/>
      <c r="C30" s="15">
        <v>27</v>
      </c>
      <c r="D30" s="15" t="s">
        <v>358</v>
      </c>
      <c r="E30" s="15">
        <v>0.32</v>
      </c>
      <c r="F30" s="15"/>
      <c r="G30" s="15">
        <v>1</v>
      </c>
      <c r="H30" s="29">
        <v>1</v>
      </c>
      <c r="I30" s="16">
        <f t="shared" si="0"/>
        <v>0.32</v>
      </c>
    </row>
    <row r="31" spans="2:9" x14ac:dyDescent="0.3">
      <c r="B31" s="15"/>
      <c r="C31" s="15">
        <v>28</v>
      </c>
      <c r="D31" s="15" t="s">
        <v>36</v>
      </c>
      <c r="E31" s="15">
        <v>2.64</v>
      </c>
      <c r="F31" s="15"/>
      <c r="G31" s="15">
        <v>1</v>
      </c>
      <c r="H31" s="29">
        <v>1</v>
      </c>
      <c r="I31" s="16">
        <f t="shared" si="0"/>
        <v>2.64</v>
      </c>
    </row>
    <row r="32" spans="2:9" x14ac:dyDescent="0.3">
      <c r="B32" s="15"/>
      <c r="C32" s="15">
        <v>29</v>
      </c>
      <c r="D32" s="15" t="s">
        <v>37</v>
      </c>
      <c r="E32" s="15">
        <v>2.2000000000000002</v>
      </c>
      <c r="F32" s="15"/>
      <c r="G32" s="15">
        <v>1</v>
      </c>
      <c r="H32" s="29">
        <v>1</v>
      </c>
      <c r="I32" s="16">
        <f t="shared" si="0"/>
        <v>2.2000000000000002</v>
      </c>
    </row>
    <row r="33" spans="2:9" x14ac:dyDescent="0.3">
      <c r="B33" s="15"/>
      <c r="C33" s="15">
        <v>30</v>
      </c>
      <c r="D33" s="15" t="s">
        <v>359</v>
      </c>
      <c r="E33" s="15">
        <v>0.9</v>
      </c>
      <c r="F33" s="15"/>
      <c r="G33" s="15">
        <v>1</v>
      </c>
      <c r="H33" s="29">
        <v>1</v>
      </c>
      <c r="I33" s="16">
        <f t="shared" si="0"/>
        <v>0.9</v>
      </c>
    </row>
    <row r="34" spans="2:9" x14ac:dyDescent="0.3">
      <c r="B34" s="15"/>
      <c r="C34" s="15">
        <v>31</v>
      </c>
      <c r="D34" s="15" t="s">
        <v>360</v>
      </c>
      <c r="E34" s="15">
        <v>2</v>
      </c>
      <c r="F34" s="15"/>
      <c r="G34" s="15">
        <v>1</v>
      </c>
      <c r="H34" s="29">
        <v>1</v>
      </c>
      <c r="I34" s="16">
        <f t="shared" si="0"/>
        <v>2</v>
      </c>
    </row>
    <row r="35" spans="2:9" x14ac:dyDescent="0.3">
      <c r="B35" s="15"/>
      <c r="C35" s="15">
        <v>32</v>
      </c>
      <c r="D35" s="15" t="s">
        <v>361</v>
      </c>
      <c r="E35" s="15">
        <v>0.5</v>
      </c>
      <c r="F35" s="15"/>
      <c r="G35" s="15">
        <v>1</v>
      </c>
      <c r="H35" s="29">
        <v>1</v>
      </c>
      <c r="I35" s="16">
        <f t="shared" si="0"/>
        <v>0.5</v>
      </c>
    </row>
    <row r="36" spans="2:9" x14ac:dyDescent="0.3">
      <c r="B36" s="15"/>
      <c r="C36" s="15">
        <v>33</v>
      </c>
      <c r="D36" s="15" t="s">
        <v>39</v>
      </c>
      <c r="E36" s="15">
        <v>1.1599999999999999</v>
      </c>
      <c r="F36" s="15"/>
      <c r="G36" s="15">
        <v>2</v>
      </c>
      <c r="H36" s="29">
        <v>1</v>
      </c>
      <c r="I36" s="16">
        <f t="shared" si="0"/>
        <v>2.3199999999999998</v>
      </c>
    </row>
    <row r="37" spans="2:9" x14ac:dyDescent="0.3">
      <c r="B37" s="15"/>
      <c r="C37" s="15">
        <v>34</v>
      </c>
      <c r="D37" s="15" t="s">
        <v>41</v>
      </c>
      <c r="E37" s="15">
        <v>0.32</v>
      </c>
      <c r="F37" s="15"/>
      <c r="G37" s="15">
        <v>1</v>
      </c>
      <c r="H37" s="29">
        <v>1</v>
      </c>
      <c r="I37" s="16">
        <f t="shared" si="0"/>
        <v>0.32</v>
      </c>
    </row>
    <row r="38" spans="2:9" x14ac:dyDescent="0.3">
      <c r="B38" s="15"/>
      <c r="C38" s="15">
        <v>35</v>
      </c>
      <c r="D38" s="15" t="s">
        <v>42</v>
      </c>
      <c r="E38" s="15">
        <v>0.36</v>
      </c>
      <c r="F38" s="15"/>
      <c r="G38" s="15">
        <v>2</v>
      </c>
      <c r="H38" s="29">
        <v>1</v>
      </c>
      <c r="I38" s="16">
        <f t="shared" si="0"/>
        <v>0.72</v>
      </c>
    </row>
    <row r="39" spans="2:9" x14ac:dyDescent="0.3">
      <c r="B39" s="15"/>
      <c r="C39" s="15">
        <v>36</v>
      </c>
      <c r="D39" s="15" t="s">
        <v>362</v>
      </c>
      <c r="E39" s="15">
        <v>1.37</v>
      </c>
      <c r="F39" s="15"/>
      <c r="G39" s="15">
        <v>1</v>
      </c>
      <c r="H39" s="29">
        <v>1.9</v>
      </c>
      <c r="I39" s="16">
        <f t="shared" si="0"/>
        <v>0.7210526315789475</v>
      </c>
    </row>
    <row r="40" spans="2:9" x14ac:dyDescent="0.3">
      <c r="B40" s="15"/>
      <c r="C40" s="15">
        <v>37</v>
      </c>
      <c r="D40" s="15" t="s">
        <v>32</v>
      </c>
      <c r="E40" s="15">
        <v>1.26</v>
      </c>
      <c r="F40" s="15"/>
      <c r="G40" s="15">
        <v>1</v>
      </c>
      <c r="H40" s="29">
        <v>8.3000000000000007</v>
      </c>
      <c r="I40" s="16">
        <f t="shared" si="0"/>
        <v>0.15180722891566265</v>
      </c>
    </row>
    <row r="41" spans="2:9" x14ac:dyDescent="0.3">
      <c r="B41" s="15"/>
      <c r="C41" s="15">
        <v>38</v>
      </c>
      <c r="D41" s="15" t="s">
        <v>52</v>
      </c>
      <c r="E41" s="15">
        <v>3.05</v>
      </c>
      <c r="F41" s="15"/>
      <c r="G41" s="15">
        <v>1</v>
      </c>
      <c r="H41" s="29">
        <v>1</v>
      </c>
      <c r="I41" s="16">
        <f t="shared" si="0"/>
        <v>3.05</v>
      </c>
    </row>
    <row r="42" spans="2:9" x14ac:dyDescent="0.3">
      <c r="B42" s="15"/>
      <c r="C42" s="15">
        <v>39</v>
      </c>
      <c r="D42" s="15" t="s">
        <v>51</v>
      </c>
      <c r="E42" s="15">
        <v>1.58</v>
      </c>
      <c r="F42" s="15"/>
      <c r="G42" s="15">
        <v>1</v>
      </c>
      <c r="H42" s="29">
        <v>1</v>
      </c>
      <c r="I42" s="16">
        <f t="shared" si="0"/>
        <v>1.58</v>
      </c>
    </row>
    <row r="43" spans="2:9" x14ac:dyDescent="0.3">
      <c r="B43" s="15"/>
      <c r="C43" s="15">
        <v>40</v>
      </c>
      <c r="D43" s="15" t="s">
        <v>363</v>
      </c>
      <c r="E43" s="15">
        <v>0.72</v>
      </c>
      <c r="F43" s="15"/>
      <c r="G43" s="15">
        <v>1</v>
      </c>
      <c r="H43" s="29">
        <v>1</v>
      </c>
      <c r="I43" s="16">
        <f t="shared" si="0"/>
        <v>0.72</v>
      </c>
    </row>
    <row r="44" spans="2:9" x14ac:dyDescent="0.3">
      <c r="B44" s="15"/>
      <c r="C44" s="15">
        <v>41</v>
      </c>
      <c r="D44" s="15" t="s">
        <v>53</v>
      </c>
      <c r="E44" s="15">
        <v>2.1</v>
      </c>
      <c r="F44" s="15"/>
      <c r="G44" s="15">
        <v>1</v>
      </c>
      <c r="H44" s="29">
        <v>1</v>
      </c>
      <c r="I44" s="16">
        <f t="shared" si="0"/>
        <v>2.1</v>
      </c>
    </row>
    <row r="45" spans="2:9" x14ac:dyDescent="0.3">
      <c r="B45" s="15"/>
      <c r="C45" s="15">
        <v>42</v>
      </c>
      <c r="D45" s="15" t="s">
        <v>364</v>
      </c>
      <c r="E45" s="15">
        <v>1.58</v>
      </c>
      <c r="F45" s="15"/>
      <c r="G45" s="15">
        <v>1</v>
      </c>
      <c r="H45" s="29">
        <v>10</v>
      </c>
      <c r="I45" s="16">
        <f t="shared" si="0"/>
        <v>0.158</v>
      </c>
    </row>
    <row r="46" spans="2:9" x14ac:dyDescent="0.3">
      <c r="B46" s="15"/>
      <c r="C46" s="15">
        <v>43</v>
      </c>
      <c r="D46" s="15" t="s">
        <v>365</v>
      </c>
      <c r="E46" s="15">
        <v>0.6</v>
      </c>
      <c r="F46" s="15"/>
      <c r="G46" s="15">
        <v>2</v>
      </c>
      <c r="H46" s="29">
        <v>2</v>
      </c>
      <c r="I46" s="16">
        <f t="shared" si="0"/>
        <v>0.6</v>
      </c>
    </row>
    <row r="47" spans="2:9" x14ac:dyDescent="0.3">
      <c r="B47" s="15"/>
      <c r="C47" s="15">
        <v>44</v>
      </c>
      <c r="D47" s="15" t="s">
        <v>366</v>
      </c>
      <c r="E47" s="15">
        <v>2.73</v>
      </c>
      <c r="F47" s="15"/>
      <c r="G47" s="15">
        <v>1</v>
      </c>
      <c r="H47" s="29">
        <v>1.2</v>
      </c>
      <c r="I47" s="16">
        <f t="shared" si="0"/>
        <v>2.2749999999999999</v>
      </c>
    </row>
    <row r="48" spans="2:9" x14ac:dyDescent="0.3">
      <c r="B48" s="15"/>
      <c r="C48" s="15">
        <v>45</v>
      </c>
      <c r="D48" s="15" t="s">
        <v>59</v>
      </c>
      <c r="E48" s="15">
        <v>0.6</v>
      </c>
      <c r="F48" s="15"/>
      <c r="G48" s="15">
        <v>2</v>
      </c>
      <c r="H48" s="29">
        <v>1.2</v>
      </c>
      <c r="I48" s="16">
        <f t="shared" si="0"/>
        <v>1</v>
      </c>
    </row>
    <row r="49" spans="2:9" x14ac:dyDescent="0.3">
      <c r="B49" s="15"/>
      <c r="C49" s="15">
        <v>46</v>
      </c>
      <c r="D49" s="15" t="s">
        <v>367</v>
      </c>
      <c r="E49" s="15">
        <v>0.53</v>
      </c>
      <c r="F49" s="15"/>
      <c r="G49" s="15">
        <v>1</v>
      </c>
      <c r="H49" s="29">
        <v>3</v>
      </c>
      <c r="I49" s="16">
        <f t="shared" si="0"/>
        <v>0.17666666666666667</v>
      </c>
    </row>
    <row r="50" spans="2:9" x14ac:dyDescent="0.3">
      <c r="B50" s="15"/>
      <c r="C50" s="15">
        <v>47</v>
      </c>
      <c r="D50" s="15" t="s">
        <v>368</v>
      </c>
      <c r="E50" s="15">
        <v>1</v>
      </c>
      <c r="F50" s="15"/>
      <c r="G50" s="15">
        <v>1</v>
      </c>
      <c r="H50" s="29">
        <v>4</v>
      </c>
      <c r="I50" s="16">
        <f t="shared" si="0"/>
        <v>0.25</v>
      </c>
    </row>
    <row r="51" spans="2:9" x14ac:dyDescent="0.3">
      <c r="B51" s="15"/>
      <c r="C51" s="15">
        <v>48</v>
      </c>
      <c r="D51" s="15" t="s">
        <v>61</v>
      </c>
      <c r="E51" s="15">
        <v>2.78</v>
      </c>
      <c r="F51" s="15"/>
      <c r="G51" s="15">
        <v>1</v>
      </c>
      <c r="H51" s="29">
        <v>1</v>
      </c>
      <c r="I51" s="16">
        <f t="shared" si="0"/>
        <v>2.78</v>
      </c>
    </row>
    <row r="52" spans="2:9" x14ac:dyDescent="0.3">
      <c r="B52" s="15"/>
      <c r="C52" s="15">
        <v>49</v>
      </c>
      <c r="D52" s="15" t="s">
        <v>369</v>
      </c>
      <c r="E52" s="15">
        <v>1.39</v>
      </c>
      <c r="F52" s="15"/>
      <c r="G52" s="15">
        <v>1</v>
      </c>
      <c r="H52" s="29">
        <v>50</v>
      </c>
      <c r="I52" s="16">
        <f t="shared" si="0"/>
        <v>2.7799999999999998E-2</v>
      </c>
    </row>
    <row r="53" spans="2:9" x14ac:dyDescent="0.3">
      <c r="B53" s="15"/>
      <c r="C53" s="15">
        <v>50</v>
      </c>
      <c r="D53" s="15" t="s">
        <v>370</v>
      </c>
      <c r="E53" s="15">
        <v>0.5</v>
      </c>
      <c r="F53" s="15"/>
      <c r="G53" s="15">
        <v>1</v>
      </c>
      <c r="H53" s="29">
        <v>1</v>
      </c>
      <c r="I53" s="16">
        <f t="shared" si="0"/>
        <v>0.5</v>
      </c>
    </row>
    <row r="54" spans="2:9" x14ac:dyDescent="0.3">
      <c r="B54" s="15"/>
      <c r="C54" s="15">
        <v>51</v>
      </c>
      <c r="D54" s="15" t="s">
        <v>65</v>
      </c>
      <c r="E54" s="15">
        <v>1.32</v>
      </c>
      <c r="F54" s="15"/>
      <c r="G54" s="15">
        <v>1</v>
      </c>
      <c r="H54" s="29">
        <v>1.8</v>
      </c>
      <c r="I54" s="16">
        <f t="shared" si="0"/>
        <v>0.73333333333333339</v>
      </c>
    </row>
    <row r="55" spans="2:9" x14ac:dyDescent="0.3">
      <c r="B55" s="15"/>
      <c r="C55" s="15">
        <v>52</v>
      </c>
      <c r="D55" s="15" t="s">
        <v>65</v>
      </c>
      <c r="E55" s="15">
        <v>1.94</v>
      </c>
      <c r="F55" s="15"/>
      <c r="G55" s="15">
        <v>1</v>
      </c>
      <c r="H55" s="29">
        <v>2.1</v>
      </c>
      <c r="I55" s="16">
        <f t="shared" si="0"/>
        <v>0.92380952380952375</v>
      </c>
    </row>
    <row r="56" spans="2:9" x14ac:dyDescent="0.3">
      <c r="B56" s="15"/>
      <c r="C56" s="15">
        <v>53</v>
      </c>
      <c r="D56" s="15" t="s">
        <v>371</v>
      </c>
      <c r="E56" s="15">
        <v>2.09</v>
      </c>
      <c r="F56" s="15"/>
      <c r="G56" s="15">
        <v>2</v>
      </c>
      <c r="H56" s="29">
        <v>18</v>
      </c>
      <c r="I56" s="16">
        <f t="shared" si="0"/>
        <v>0.23222222222222222</v>
      </c>
    </row>
    <row r="57" spans="2:9" x14ac:dyDescent="0.3">
      <c r="B57" s="15"/>
      <c r="C57" s="15">
        <v>54</v>
      </c>
      <c r="D57" s="15" t="s">
        <v>64</v>
      </c>
      <c r="E57" s="15">
        <v>0.68</v>
      </c>
      <c r="F57" s="15"/>
      <c r="G57" s="15">
        <v>1</v>
      </c>
      <c r="H57" s="29">
        <v>20</v>
      </c>
      <c r="I57" s="16">
        <f t="shared" si="0"/>
        <v>3.4000000000000002E-2</v>
      </c>
    </row>
    <row r="58" spans="2:9" x14ac:dyDescent="0.3">
      <c r="B58" s="15"/>
      <c r="C58" s="15">
        <v>55</v>
      </c>
      <c r="D58" s="15" t="s">
        <v>68</v>
      </c>
      <c r="E58" s="15">
        <v>0.59</v>
      </c>
      <c r="F58" s="15"/>
      <c r="G58" s="15">
        <v>1</v>
      </c>
      <c r="H58" s="29">
        <v>4.0999999999999996</v>
      </c>
      <c r="I58" s="16">
        <f t="shared" si="0"/>
        <v>0.14390243902439026</v>
      </c>
    </row>
    <row r="59" spans="2:9" x14ac:dyDescent="0.3">
      <c r="B59" s="15"/>
      <c r="C59" s="15">
        <v>56</v>
      </c>
      <c r="D59" s="15" t="s">
        <v>69</v>
      </c>
      <c r="E59" s="15">
        <v>1.04</v>
      </c>
      <c r="F59" s="15"/>
      <c r="G59" s="15">
        <v>1</v>
      </c>
      <c r="H59" s="29">
        <v>9</v>
      </c>
      <c r="I59" s="16">
        <f t="shared" si="0"/>
        <v>0.11555555555555556</v>
      </c>
    </row>
    <row r="60" spans="2:9" x14ac:dyDescent="0.3">
      <c r="B60" s="15"/>
      <c r="C60" s="15">
        <v>57</v>
      </c>
      <c r="D60" s="15" t="s">
        <v>73</v>
      </c>
      <c r="E60" s="15">
        <v>2.09</v>
      </c>
      <c r="F60" s="15"/>
      <c r="G60" s="15">
        <v>1</v>
      </c>
      <c r="H60" s="29">
        <v>3.9</v>
      </c>
      <c r="I60" s="16">
        <f t="shared" si="0"/>
        <v>0.53589743589743588</v>
      </c>
    </row>
    <row r="61" spans="2:9" x14ac:dyDescent="0.3">
      <c r="B61" s="15"/>
      <c r="C61" s="15">
        <v>58</v>
      </c>
      <c r="D61" s="15" t="s">
        <v>74</v>
      </c>
      <c r="E61" s="15">
        <v>2.1</v>
      </c>
      <c r="F61" s="15"/>
      <c r="G61" s="15">
        <v>1</v>
      </c>
      <c r="H61" s="29">
        <v>1.1000000000000001</v>
      </c>
      <c r="I61" s="16">
        <f t="shared" si="0"/>
        <v>1.9090909090909089</v>
      </c>
    </row>
    <row r="62" spans="2:9" x14ac:dyDescent="0.3">
      <c r="B62" s="15"/>
      <c r="C62" s="15">
        <v>59</v>
      </c>
      <c r="D62" s="15" t="s">
        <v>372</v>
      </c>
      <c r="E62" s="15">
        <v>0.47</v>
      </c>
      <c r="F62" s="15"/>
      <c r="G62" s="15">
        <v>2</v>
      </c>
      <c r="H62" s="29">
        <v>1</v>
      </c>
      <c r="I62" s="16">
        <f t="shared" si="0"/>
        <v>0.94</v>
      </c>
    </row>
    <row r="63" spans="2:9" x14ac:dyDescent="0.3">
      <c r="B63" s="15"/>
      <c r="C63" s="15">
        <v>60</v>
      </c>
      <c r="D63" s="15" t="s">
        <v>302</v>
      </c>
      <c r="E63" s="15">
        <v>1.31</v>
      </c>
      <c r="F63" s="15"/>
      <c r="G63" s="15">
        <v>1</v>
      </c>
      <c r="H63" s="29">
        <v>2</v>
      </c>
      <c r="I63" s="16">
        <f t="shared" si="0"/>
        <v>0.65500000000000003</v>
      </c>
    </row>
    <row r="64" spans="2:9" x14ac:dyDescent="0.3">
      <c r="B64" s="15"/>
      <c r="C64" s="15">
        <v>61</v>
      </c>
      <c r="D64" s="15" t="s">
        <v>373</v>
      </c>
      <c r="E64" s="15">
        <v>1</v>
      </c>
      <c r="F64" s="15"/>
      <c r="G64" s="15">
        <v>1</v>
      </c>
      <c r="H64" s="29">
        <v>1</v>
      </c>
      <c r="I64" s="16">
        <f t="shared" si="0"/>
        <v>1</v>
      </c>
    </row>
    <row r="65" spans="2:12" x14ac:dyDescent="0.3">
      <c r="B65" s="15"/>
      <c r="C65" s="15">
        <v>62</v>
      </c>
      <c r="D65" s="15" t="s">
        <v>374</v>
      </c>
      <c r="E65" s="15">
        <v>0.57999999999999996</v>
      </c>
      <c r="F65" s="15"/>
      <c r="G65" s="15">
        <v>1</v>
      </c>
      <c r="H65" s="29">
        <v>3.1</v>
      </c>
      <c r="I65" s="16">
        <f t="shared" si="0"/>
        <v>0.18709677419354837</v>
      </c>
    </row>
    <row r="66" spans="2:12" x14ac:dyDescent="0.3">
      <c r="B66" s="15"/>
      <c r="C66" s="15">
        <v>63</v>
      </c>
      <c r="D66" s="15" t="s">
        <v>77</v>
      </c>
      <c r="E66" s="15">
        <v>0.74</v>
      </c>
      <c r="F66" s="15"/>
      <c r="G66" s="15">
        <v>1</v>
      </c>
      <c r="H66" s="29">
        <v>16</v>
      </c>
      <c r="I66" s="16">
        <f t="shared" si="0"/>
        <v>4.6249999999999999E-2</v>
      </c>
    </row>
    <row r="67" spans="2:12" x14ac:dyDescent="0.3">
      <c r="B67" s="15"/>
      <c r="C67" s="15">
        <v>64</v>
      </c>
      <c r="D67" s="15" t="s">
        <v>375</v>
      </c>
      <c r="E67" s="15">
        <v>0.63</v>
      </c>
      <c r="F67" s="15"/>
      <c r="G67" s="15">
        <v>1</v>
      </c>
      <c r="H67" s="29">
        <v>6</v>
      </c>
      <c r="I67" s="16">
        <f t="shared" si="0"/>
        <v>0.105</v>
      </c>
    </row>
    <row r="68" spans="2:12" x14ac:dyDescent="0.3">
      <c r="B68" s="15"/>
      <c r="C68" s="15">
        <v>65</v>
      </c>
      <c r="D68" s="15" t="s">
        <v>296</v>
      </c>
      <c r="E68" s="15">
        <v>1.58</v>
      </c>
      <c r="F68" s="15"/>
      <c r="G68" s="15">
        <v>1</v>
      </c>
      <c r="H68" s="29">
        <v>2</v>
      </c>
      <c r="I68" s="16">
        <f t="shared" si="0"/>
        <v>0.79</v>
      </c>
    </row>
    <row r="69" spans="2:12" x14ac:dyDescent="0.3">
      <c r="B69" s="15"/>
      <c r="C69" s="15">
        <v>66</v>
      </c>
      <c r="D69" s="15" t="s">
        <v>376</v>
      </c>
      <c r="E69" s="15">
        <v>1.58</v>
      </c>
      <c r="F69" s="15"/>
      <c r="G69" s="15">
        <v>1</v>
      </c>
      <c r="H69" s="29">
        <v>8.8000000000000007</v>
      </c>
      <c r="I69" s="16">
        <f t="shared" ref="I69:I132" si="1">+(E69*G69)/H69</f>
        <v>0.17954545454545454</v>
      </c>
    </row>
    <row r="70" spans="2:12" x14ac:dyDescent="0.3">
      <c r="B70" s="15"/>
      <c r="C70" s="15">
        <v>67</v>
      </c>
      <c r="D70" s="15" t="s">
        <v>72</v>
      </c>
      <c r="E70" s="15">
        <v>1.21</v>
      </c>
      <c r="F70" s="15"/>
      <c r="G70" s="15">
        <v>1</v>
      </c>
      <c r="H70" s="29">
        <v>20</v>
      </c>
      <c r="I70" s="16">
        <f t="shared" si="1"/>
        <v>6.0499999999999998E-2</v>
      </c>
    </row>
    <row r="71" spans="2:12" x14ac:dyDescent="0.3">
      <c r="B71" s="15"/>
      <c r="C71" s="15">
        <v>68</v>
      </c>
      <c r="D71" s="15" t="s">
        <v>377</v>
      </c>
      <c r="E71" s="15">
        <v>0.47</v>
      </c>
      <c r="F71" s="15"/>
      <c r="G71" s="15">
        <v>1</v>
      </c>
      <c r="H71" s="29">
        <v>7</v>
      </c>
      <c r="I71" s="16">
        <f t="shared" si="1"/>
        <v>6.7142857142857143E-2</v>
      </c>
    </row>
    <row r="72" spans="2:12" x14ac:dyDescent="0.3">
      <c r="B72" s="15"/>
      <c r="C72" s="15">
        <v>69</v>
      </c>
      <c r="D72" s="15" t="s">
        <v>377</v>
      </c>
      <c r="E72" s="15">
        <v>0.47</v>
      </c>
      <c r="F72" s="15"/>
      <c r="G72" s="15">
        <v>1</v>
      </c>
      <c r="H72" s="29">
        <v>3</v>
      </c>
      <c r="I72" s="16">
        <f t="shared" si="1"/>
        <v>0.15666666666666665</v>
      </c>
    </row>
    <row r="73" spans="2:12" x14ac:dyDescent="0.3">
      <c r="B73" s="15"/>
      <c r="C73" s="15">
        <v>70</v>
      </c>
      <c r="D73" s="15" t="s">
        <v>378</v>
      </c>
      <c r="E73" s="15">
        <v>1.67</v>
      </c>
      <c r="F73" s="15"/>
      <c r="G73" s="15">
        <v>1</v>
      </c>
      <c r="H73" s="29">
        <v>1.6</v>
      </c>
      <c r="I73" s="16">
        <f t="shared" si="1"/>
        <v>1.04375</v>
      </c>
    </row>
    <row r="74" spans="2:12" x14ac:dyDescent="0.3">
      <c r="B74" s="15"/>
      <c r="C74" s="15">
        <v>71</v>
      </c>
      <c r="D74" s="15" t="s">
        <v>378</v>
      </c>
      <c r="E74" s="15">
        <v>1.46</v>
      </c>
      <c r="F74" s="15"/>
      <c r="G74" s="15">
        <v>1</v>
      </c>
      <c r="H74" s="29">
        <v>9</v>
      </c>
      <c r="I74" s="16">
        <f t="shared" si="1"/>
        <v>0.16222222222222221</v>
      </c>
    </row>
    <row r="75" spans="2:12" x14ac:dyDescent="0.3">
      <c r="B75" s="15"/>
      <c r="C75" s="15">
        <v>72</v>
      </c>
      <c r="D75" s="15" t="s">
        <v>378</v>
      </c>
      <c r="E75" s="15">
        <v>0.6</v>
      </c>
      <c r="F75" s="15"/>
      <c r="G75" s="15">
        <v>1</v>
      </c>
      <c r="H75" s="29">
        <v>1</v>
      </c>
      <c r="I75" s="16">
        <f t="shared" si="1"/>
        <v>0.6</v>
      </c>
    </row>
    <row r="76" spans="2:12" x14ac:dyDescent="0.3">
      <c r="B76" s="15"/>
      <c r="C76" s="15">
        <v>73</v>
      </c>
      <c r="D76" s="15" t="s">
        <v>379</v>
      </c>
      <c r="E76" s="15">
        <v>3.68</v>
      </c>
      <c r="F76" s="15"/>
      <c r="G76" s="15">
        <v>1</v>
      </c>
      <c r="H76" s="29">
        <v>1</v>
      </c>
      <c r="I76" s="16">
        <f t="shared" si="1"/>
        <v>3.68</v>
      </c>
    </row>
    <row r="77" spans="2:12" x14ac:dyDescent="0.3">
      <c r="B77" s="15"/>
      <c r="C77" s="15">
        <v>74</v>
      </c>
      <c r="D77" s="15" t="s">
        <v>380</v>
      </c>
      <c r="E77" s="15">
        <v>50</v>
      </c>
      <c r="F77" s="15"/>
      <c r="G77" s="15">
        <v>1</v>
      </c>
      <c r="H77" s="29">
        <v>52.14</v>
      </c>
      <c r="I77" s="16">
        <f t="shared" si="1"/>
        <v>0.95895665515918682</v>
      </c>
    </row>
    <row r="78" spans="2:12" x14ac:dyDescent="0.3">
      <c r="B78" s="15"/>
      <c r="C78" s="15">
        <v>75</v>
      </c>
      <c r="D78" s="15" t="s">
        <v>79</v>
      </c>
      <c r="E78" s="15">
        <v>30</v>
      </c>
      <c r="F78" s="15"/>
      <c r="G78" s="15">
        <v>1</v>
      </c>
      <c r="H78" s="29">
        <v>4.3499999999999996</v>
      </c>
      <c r="I78" s="16">
        <f t="shared" si="1"/>
        <v>6.8965517241379315</v>
      </c>
      <c r="J78" s="27" t="s">
        <v>824</v>
      </c>
      <c r="K78" s="19">
        <f>SUM(I4:I78)</f>
        <v>86.773864146448261</v>
      </c>
      <c r="L78">
        <f>COUNT(I4:I78)</f>
        <v>75</v>
      </c>
    </row>
    <row r="79" spans="2:12" x14ac:dyDescent="0.3">
      <c r="B79" s="14" t="s">
        <v>304</v>
      </c>
      <c r="C79" s="15"/>
      <c r="D79" s="15"/>
      <c r="E79" s="15"/>
      <c r="F79" s="15"/>
      <c r="G79" s="15"/>
      <c r="H79" s="15"/>
      <c r="I79" s="16"/>
    </row>
    <row r="80" spans="2:12" x14ac:dyDescent="0.3">
      <c r="B80" s="15"/>
      <c r="C80" s="15">
        <v>76</v>
      </c>
      <c r="D80" s="30" t="s">
        <v>80</v>
      </c>
      <c r="E80" s="15">
        <v>3.9</v>
      </c>
      <c r="F80" s="15"/>
      <c r="G80" s="15">
        <v>1</v>
      </c>
      <c r="H80" s="15">
        <v>1</v>
      </c>
      <c r="I80" s="16">
        <f t="shared" si="1"/>
        <v>3.9</v>
      </c>
    </row>
    <row r="81" spans="2:13" x14ac:dyDescent="0.3">
      <c r="B81" s="15"/>
      <c r="C81" s="15">
        <v>77</v>
      </c>
      <c r="D81" s="30" t="s">
        <v>381</v>
      </c>
      <c r="E81" s="15">
        <v>5</v>
      </c>
      <c r="F81" s="15"/>
      <c r="G81" s="15">
        <v>1</v>
      </c>
      <c r="H81" s="15">
        <v>1</v>
      </c>
      <c r="I81" s="16">
        <f t="shared" si="1"/>
        <v>5</v>
      </c>
    </row>
    <row r="82" spans="2:13" x14ac:dyDescent="0.3">
      <c r="B82" s="15"/>
      <c r="C82" s="15">
        <v>78</v>
      </c>
      <c r="D82" s="30" t="s">
        <v>81</v>
      </c>
      <c r="E82" s="15">
        <v>30</v>
      </c>
      <c r="F82" s="15"/>
      <c r="G82" s="15">
        <v>2</v>
      </c>
      <c r="H82" s="15">
        <v>52</v>
      </c>
      <c r="I82" s="16">
        <f t="shared" si="1"/>
        <v>1.1538461538461537</v>
      </c>
      <c r="J82" s="27" t="s">
        <v>304</v>
      </c>
      <c r="K82" s="19">
        <f>SUM(I80:I82)</f>
        <v>10.053846153846154</v>
      </c>
      <c r="L82">
        <f>COUNT(I80:I82)</f>
        <v>3</v>
      </c>
    </row>
    <row r="83" spans="2:13" x14ac:dyDescent="0.3">
      <c r="B83" s="14" t="s">
        <v>306</v>
      </c>
      <c r="C83" s="15"/>
      <c r="D83" s="15"/>
      <c r="E83" s="15"/>
      <c r="F83" s="15"/>
      <c r="G83" s="15"/>
      <c r="H83" s="15"/>
      <c r="I83" s="16"/>
    </row>
    <row r="84" spans="2:13" x14ac:dyDescent="0.3">
      <c r="B84" s="15"/>
      <c r="C84" s="15">
        <v>79</v>
      </c>
      <c r="D84" s="15" t="s">
        <v>83</v>
      </c>
      <c r="E84" s="15">
        <v>12</v>
      </c>
      <c r="F84" s="15"/>
      <c r="G84" s="15">
        <v>4</v>
      </c>
      <c r="H84" s="15">
        <v>52</v>
      </c>
      <c r="I84" s="16">
        <f t="shared" si="1"/>
        <v>0.92307692307692313</v>
      </c>
      <c r="L84" s="11"/>
    </row>
    <row r="85" spans="2:13" x14ac:dyDescent="0.3">
      <c r="B85" s="15"/>
      <c r="C85" s="15">
        <v>80</v>
      </c>
      <c r="D85" s="15" t="s">
        <v>307</v>
      </c>
      <c r="E85" s="15">
        <v>20</v>
      </c>
      <c r="F85" s="15"/>
      <c r="G85" s="15">
        <v>3</v>
      </c>
      <c r="H85" s="15">
        <v>52</v>
      </c>
      <c r="I85" s="16">
        <f t="shared" si="1"/>
        <v>1.1538461538461537</v>
      </c>
      <c r="L85" s="11"/>
      <c r="M85" s="11"/>
    </row>
    <row r="86" spans="2:13" x14ac:dyDescent="0.3">
      <c r="B86" s="15"/>
      <c r="C86" s="15">
        <v>81</v>
      </c>
      <c r="D86" s="15" t="s">
        <v>82</v>
      </c>
      <c r="E86" s="15">
        <v>8</v>
      </c>
      <c r="F86" s="15"/>
      <c r="G86" s="15">
        <v>1</v>
      </c>
      <c r="H86" s="15">
        <v>52</v>
      </c>
      <c r="I86" s="16">
        <f t="shared" si="1"/>
        <v>0.15384615384615385</v>
      </c>
      <c r="L86" s="11"/>
      <c r="M86" s="11"/>
    </row>
    <row r="87" spans="2:13" x14ac:dyDescent="0.3">
      <c r="B87" s="15"/>
      <c r="C87" s="15">
        <v>82</v>
      </c>
      <c r="D87" s="15" t="s">
        <v>308</v>
      </c>
      <c r="E87" s="15">
        <v>5</v>
      </c>
      <c r="F87" s="15"/>
      <c r="G87" s="15">
        <v>3</v>
      </c>
      <c r="H87" s="15">
        <v>52</v>
      </c>
      <c r="I87" s="16">
        <f t="shared" si="1"/>
        <v>0.28846153846153844</v>
      </c>
      <c r="L87" s="11"/>
      <c r="M87" s="11"/>
    </row>
    <row r="88" spans="2:13" x14ac:dyDescent="0.3">
      <c r="B88" s="15"/>
      <c r="C88" s="15">
        <v>83</v>
      </c>
      <c r="D88" s="15" t="s">
        <v>309</v>
      </c>
      <c r="E88" s="15">
        <v>4.5</v>
      </c>
      <c r="F88" s="15"/>
      <c r="G88" s="15">
        <v>2</v>
      </c>
      <c r="H88" s="15">
        <v>52</v>
      </c>
      <c r="I88" s="16">
        <f t="shared" si="1"/>
        <v>0.17307692307692307</v>
      </c>
      <c r="L88" s="11"/>
      <c r="M88" s="11"/>
    </row>
    <row r="89" spans="2:13" x14ac:dyDescent="0.3">
      <c r="B89" s="15"/>
      <c r="C89" s="15">
        <v>84</v>
      </c>
      <c r="D89" s="15" t="s">
        <v>85</v>
      </c>
      <c r="E89" s="15">
        <v>17</v>
      </c>
      <c r="F89" s="15"/>
      <c r="G89" s="15">
        <v>3</v>
      </c>
      <c r="H89" s="15">
        <v>156</v>
      </c>
      <c r="I89" s="16">
        <f t="shared" si="1"/>
        <v>0.32692307692307693</v>
      </c>
      <c r="L89" s="11"/>
      <c r="M89" s="11"/>
    </row>
    <row r="90" spans="2:13" x14ac:dyDescent="0.3">
      <c r="B90" s="15"/>
      <c r="C90" s="15">
        <v>85</v>
      </c>
      <c r="D90" s="15" t="s">
        <v>310</v>
      </c>
      <c r="E90" s="15">
        <v>20</v>
      </c>
      <c r="F90" s="15"/>
      <c r="G90" s="15">
        <v>1</v>
      </c>
      <c r="H90" s="15">
        <v>156</v>
      </c>
      <c r="I90" s="16">
        <f t="shared" si="1"/>
        <v>0.12820512820512819</v>
      </c>
      <c r="L90" s="11"/>
      <c r="M90" s="11"/>
    </row>
    <row r="91" spans="2:13" x14ac:dyDescent="0.3">
      <c r="B91" s="15"/>
      <c r="C91" s="15">
        <v>86</v>
      </c>
      <c r="D91" s="15" t="s">
        <v>311</v>
      </c>
      <c r="E91" s="15">
        <v>20</v>
      </c>
      <c r="F91" s="15"/>
      <c r="G91" s="15">
        <v>1</v>
      </c>
      <c r="H91" s="15">
        <v>156</v>
      </c>
      <c r="I91" s="16">
        <f t="shared" si="1"/>
        <v>0.12820512820512819</v>
      </c>
      <c r="L91" s="11"/>
      <c r="M91" s="11"/>
    </row>
    <row r="92" spans="2:13" x14ac:dyDescent="0.3">
      <c r="B92" s="15"/>
      <c r="C92" s="15">
        <v>87</v>
      </c>
      <c r="D92" s="15" t="s">
        <v>312</v>
      </c>
      <c r="E92" s="15">
        <v>19.5</v>
      </c>
      <c r="F92" s="15"/>
      <c r="G92" s="15">
        <v>7</v>
      </c>
      <c r="H92" s="15">
        <v>156</v>
      </c>
      <c r="I92" s="16">
        <f t="shared" si="1"/>
        <v>0.875</v>
      </c>
      <c r="L92" s="11"/>
      <c r="M92" s="11"/>
    </row>
    <row r="93" spans="2:13" x14ac:dyDescent="0.3">
      <c r="B93" s="15"/>
      <c r="C93" s="15">
        <v>88</v>
      </c>
      <c r="D93" s="15" t="s">
        <v>313</v>
      </c>
      <c r="E93" s="15">
        <v>18</v>
      </c>
      <c r="F93" s="15"/>
      <c r="G93" s="15">
        <v>3</v>
      </c>
      <c r="H93" s="15">
        <v>156</v>
      </c>
      <c r="I93" s="16">
        <f t="shared" si="1"/>
        <v>0.34615384615384615</v>
      </c>
      <c r="L93" s="11"/>
      <c r="M93" s="11"/>
    </row>
    <row r="94" spans="2:13" x14ac:dyDescent="0.3">
      <c r="B94" s="15"/>
      <c r="C94" s="15">
        <v>89</v>
      </c>
      <c r="D94" s="15" t="s">
        <v>314</v>
      </c>
      <c r="E94" s="15">
        <v>22</v>
      </c>
      <c r="F94" s="15"/>
      <c r="G94" s="15">
        <v>1</v>
      </c>
      <c r="H94" s="15">
        <v>156</v>
      </c>
      <c r="I94" s="16">
        <f t="shared" si="1"/>
        <v>0.14102564102564102</v>
      </c>
      <c r="L94" s="11"/>
      <c r="M94" s="11"/>
    </row>
    <row r="95" spans="2:13" x14ac:dyDescent="0.3">
      <c r="B95" s="15"/>
      <c r="C95" s="15">
        <v>90</v>
      </c>
      <c r="D95" s="15" t="s">
        <v>315</v>
      </c>
      <c r="E95" s="15">
        <v>25</v>
      </c>
      <c r="F95" s="15"/>
      <c r="G95" s="15">
        <v>2</v>
      </c>
      <c r="H95" s="15">
        <v>156</v>
      </c>
      <c r="I95" s="16">
        <f t="shared" si="1"/>
        <v>0.32051282051282054</v>
      </c>
      <c r="L95" s="11"/>
      <c r="M95" s="11"/>
    </row>
    <row r="96" spans="2:13" x14ac:dyDescent="0.3">
      <c r="B96" s="15"/>
      <c r="C96" s="15">
        <v>91</v>
      </c>
      <c r="D96" s="15" t="s">
        <v>316</v>
      </c>
      <c r="E96" s="15">
        <v>38</v>
      </c>
      <c r="F96" s="15"/>
      <c r="G96" s="15">
        <v>2</v>
      </c>
      <c r="H96" s="15">
        <v>156</v>
      </c>
      <c r="I96" s="16">
        <f t="shared" si="1"/>
        <v>0.48717948717948717</v>
      </c>
      <c r="L96" s="11"/>
      <c r="M96" s="11"/>
    </row>
    <row r="97" spans="2:13" x14ac:dyDescent="0.3">
      <c r="B97" s="15"/>
      <c r="C97" s="15">
        <v>92</v>
      </c>
      <c r="D97" s="15" t="s">
        <v>91</v>
      </c>
      <c r="E97" s="15">
        <v>20</v>
      </c>
      <c r="F97" s="15"/>
      <c r="G97" s="15">
        <v>2</v>
      </c>
      <c r="H97" s="15">
        <v>156</v>
      </c>
      <c r="I97" s="16">
        <f t="shared" si="1"/>
        <v>0.25641025641025639</v>
      </c>
      <c r="L97" s="11"/>
      <c r="M97" s="11"/>
    </row>
    <row r="98" spans="2:13" x14ac:dyDescent="0.3">
      <c r="B98" s="15"/>
      <c r="C98" s="15">
        <v>93</v>
      </c>
      <c r="D98" s="15" t="s">
        <v>317</v>
      </c>
      <c r="E98" s="15">
        <v>22</v>
      </c>
      <c r="F98" s="15"/>
      <c r="G98" s="15">
        <v>3</v>
      </c>
      <c r="H98" s="15">
        <v>156</v>
      </c>
      <c r="I98" s="16">
        <f t="shared" si="1"/>
        <v>0.42307692307692307</v>
      </c>
      <c r="L98" s="11"/>
      <c r="M98" s="11"/>
    </row>
    <row r="99" spans="2:13" x14ac:dyDescent="0.3">
      <c r="B99" s="15"/>
      <c r="C99" s="15">
        <v>94</v>
      </c>
      <c r="D99" s="15" t="s">
        <v>90</v>
      </c>
      <c r="E99" s="15">
        <v>40</v>
      </c>
      <c r="F99" s="15"/>
      <c r="G99" s="15">
        <v>4</v>
      </c>
      <c r="H99" s="15">
        <v>156</v>
      </c>
      <c r="I99" s="16">
        <f t="shared" si="1"/>
        <v>1.0256410256410255</v>
      </c>
      <c r="L99" s="11"/>
      <c r="M99" s="11"/>
    </row>
    <row r="100" spans="2:13" x14ac:dyDescent="0.3">
      <c r="B100" s="15"/>
      <c r="C100" s="15">
        <v>95</v>
      </c>
      <c r="D100" s="15" t="s">
        <v>318</v>
      </c>
      <c r="E100" s="15">
        <v>18</v>
      </c>
      <c r="F100" s="15"/>
      <c r="G100" s="15">
        <v>2</v>
      </c>
      <c r="H100" s="15">
        <v>156</v>
      </c>
      <c r="I100" s="16">
        <f t="shared" si="1"/>
        <v>0.23076923076923078</v>
      </c>
      <c r="L100" s="11"/>
      <c r="M100" s="11"/>
    </row>
    <row r="101" spans="2:13" x14ac:dyDescent="0.3">
      <c r="B101" s="15"/>
      <c r="C101" s="15">
        <v>96</v>
      </c>
      <c r="D101" s="15" t="s">
        <v>98</v>
      </c>
      <c r="E101" s="15">
        <v>54</v>
      </c>
      <c r="F101" s="15"/>
      <c r="G101" s="15">
        <v>1</v>
      </c>
      <c r="H101" s="15">
        <v>156</v>
      </c>
      <c r="I101" s="16">
        <f t="shared" si="1"/>
        <v>0.34615384615384615</v>
      </c>
      <c r="L101" s="11"/>
      <c r="M101" s="11"/>
    </row>
    <row r="102" spans="2:13" x14ac:dyDescent="0.3">
      <c r="B102" s="15"/>
      <c r="C102" s="15">
        <v>97</v>
      </c>
      <c r="D102" s="15" t="s">
        <v>99</v>
      </c>
      <c r="E102" s="15">
        <v>28</v>
      </c>
      <c r="F102" s="15"/>
      <c r="G102" s="15">
        <v>1</v>
      </c>
      <c r="H102" s="15">
        <v>156</v>
      </c>
      <c r="I102" s="16">
        <f t="shared" si="1"/>
        <v>0.17948717948717949</v>
      </c>
      <c r="L102" s="11"/>
      <c r="M102" s="11"/>
    </row>
    <row r="103" spans="2:13" x14ac:dyDescent="0.3">
      <c r="B103" s="15"/>
      <c r="C103" s="15">
        <v>98</v>
      </c>
      <c r="D103" s="15" t="s">
        <v>101</v>
      </c>
      <c r="E103" s="15">
        <v>45</v>
      </c>
      <c r="F103" s="15"/>
      <c r="G103" s="15">
        <v>1</v>
      </c>
      <c r="H103" s="15">
        <v>156</v>
      </c>
      <c r="I103" s="16">
        <f t="shared" si="1"/>
        <v>0.28846153846153844</v>
      </c>
      <c r="L103" s="11"/>
      <c r="M103" s="11"/>
    </row>
    <row r="104" spans="2:13" x14ac:dyDescent="0.3">
      <c r="B104" s="15"/>
      <c r="C104" s="15">
        <v>99</v>
      </c>
      <c r="D104" s="15" t="s">
        <v>100</v>
      </c>
      <c r="E104" s="15">
        <v>17.989999999999998</v>
      </c>
      <c r="F104" s="15"/>
      <c r="G104" s="15">
        <v>1</v>
      </c>
      <c r="H104" s="15">
        <v>156</v>
      </c>
      <c r="I104" s="16">
        <f t="shared" si="1"/>
        <v>0.11532051282051281</v>
      </c>
      <c r="L104" s="11"/>
      <c r="M104" s="11"/>
    </row>
    <row r="105" spans="2:13" x14ac:dyDescent="0.3">
      <c r="B105" s="15"/>
      <c r="C105" s="15">
        <v>100</v>
      </c>
      <c r="D105" s="15" t="s">
        <v>102</v>
      </c>
      <c r="E105" s="15">
        <v>19.989999999999998</v>
      </c>
      <c r="F105" s="15"/>
      <c r="G105" s="15">
        <v>1</v>
      </c>
      <c r="H105" s="15">
        <v>52</v>
      </c>
      <c r="I105" s="16">
        <f t="shared" si="1"/>
        <v>0.38442307692307687</v>
      </c>
      <c r="L105" s="11"/>
      <c r="M105" s="11"/>
    </row>
    <row r="106" spans="2:13" x14ac:dyDescent="0.3">
      <c r="B106" s="15"/>
      <c r="C106" s="15">
        <v>101</v>
      </c>
      <c r="D106" s="15" t="s">
        <v>319</v>
      </c>
      <c r="E106" s="15">
        <v>14.99</v>
      </c>
      <c r="F106" s="15"/>
      <c r="G106" s="15">
        <v>1</v>
      </c>
      <c r="H106" s="15">
        <v>26</v>
      </c>
      <c r="I106" s="16">
        <f t="shared" si="1"/>
        <v>0.57653846153846156</v>
      </c>
      <c r="L106" s="11"/>
      <c r="M106" s="11"/>
    </row>
    <row r="107" spans="2:13" x14ac:dyDescent="0.3">
      <c r="B107" s="15"/>
      <c r="C107" s="15">
        <v>102</v>
      </c>
      <c r="D107" s="15" t="s">
        <v>104</v>
      </c>
      <c r="E107" s="15">
        <v>14.99</v>
      </c>
      <c r="F107" s="15"/>
      <c r="G107" s="15">
        <v>1</v>
      </c>
      <c r="H107" s="15">
        <v>26</v>
      </c>
      <c r="I107" s="16">
        <f t="shared" si="1"/>
        <v>0.57653846153846156</v>
      </c>
      <c r="L107" s="11"/>
      <c r="M107" s="11"/>
    </row>
    <row r="108" spans="2:13" x14ac:dyDescent="0.3">
      <c r="B108" s="15"/>
      <c r="C108" s="15">
        <v>103</v>
      </c>
      <c r="D108" s="15" t="s">
        <v>320</v>
      </c>
      <c r="E108" s="15">
        <v>14.99</v>
      </c>
      <c r="F108" s="15"/>
      <c r="G108" s="15">
        <v>1</v>
      </c>
      <c r="H108" s="15">
        <v>52</v>
      </c>
      <c r="I108" s="16">
        <f t="shared" si="1"/>
        <v>0.28826923076923078</v>
      </c>
      <c r="L108" s="11"/>
      <c r="M108" s="11"/>
    </row>
    <row r="109" spans="2:13" x14ac:dyDescent="0.3">
      <c r="B109" s="15"/>
      <c r="C109" s="15">
        <v>104</v>
      </c>
      <c r="D109" s="15" t="s">
        <v>321</v>
      </c>
      <c r="E109" s="15">
        <v>17.989999999999998</v>
      </c>
      <c r="F109" s="15"/>
      <c r="G109" s="15">
        <v>1</v>
      </c>
      <c r="H109" s="15">
        <v>104</v>
      </c>
      <c r="I109" s="16">
        <f t="shared" si="1"/>
        <v>0.17298076923076922</v>
      </c>
      <c r="L109" s="11"/>
      <c r="M109" s="11"/>
    </row>
    <row r="110" spans="2:13" x14ac:dyDescent="0.3">
      <c r="B110" s="15"/>
      <c r="C110" s="15">
        <v>105</v>
      </c>
      <c r="D110" s="15" t="s">
        <v>322</v>
      </c>
      <c r="E110" s="15">
        <v>19.989999999999998</v>
      </c>
      <c r="F110" s="15"/>
      <c r="G110" s="15">
        <v>1</v>
      </c>
      <c r="H110" s="15">
        <v>104</v>
      </c>
      <c r="I110" s="16">
        <f t="shared" si="1"/>
        <v>0.19221153846153843</v>
      </c>
      <c r="L110" s="11"/>
      <c r="M110" s="11"/>
    </row>
    <row r="111" spans="2:13" x14ac:dyDescent="0.3">
      <c r="B111" s="15"/>
      <c r="C111" s="15">
        <v>106</v>
      </c>
      <c r="D111" s="15" t="s">
        <v>323</v>
      </c>
      <c r="E111" s="15">
        <v>19.989999999999998</v>
      </c>
      <c r="F111" s="15"/>
      <c r="G111" s="15">
        <v>1</v>
      </c>
      <c r="H111" s="15">
        <v>104</v>
      </c>
      <c r="I111" s="16">
        <f t="shared" si="1"/>
        <v>0.19221153846153843</v>
      </c>
      <c r="L111" s="11"/>
      <c r="M111" s="11"/>
    </row>
    <row r="112" spans="2:13" x14ac:dyDescent="0.3">
      <c r="B112" s="15"/>
      <c r="C112" s="15">
        <v>107</v>
      </c>
      <c r="D112" s="15" t="s">
        <v>324</v>
      </c>
      <c r="E112" s="15">
        <v>12.99</v>
      </c>
      <c r="F112" s="15"/>
      <c r="G112" s="15">
        <v>1</v>
      </c>
      <c r="H112" s="15">
        <v>104</v>
      </c>
      <c r="I112" s="16">
        <f t="shared" si="1"/>
        <v>0.12490384615384616</v>
      </c>
      <c r="L112" s="11"/>
      <c r="M112" s="11"/>
    </row>
    <row r="113" spans="2:13" x14ac:dyDescent="0.3">
      <c r="B113" s="15"/>
      <c r="C113" s="15">
        <v>108</v>
      </c>
      <c r="D113" s="15" t="s">
        <v>106</v>
      </c>
      <c r="E113" s="15">
        <v>6.99</v>
      </c>
      <c r="F113" s="15"/>
      <c r="G113" s="15">
        <v>1</v>
      </c>
      <c r="H113" s="15">
        <v>104</v>
      </c>
      <c r="I113" s="16">
        <f t="shared" si="1"/>
        <v>6.7211538461538461E-2</v>
      </c>
      <c r="L113" s="11"/>
      <c r="M113" s="11"/>
    </row>
    <row r="114" spans="2:13" x14ac:dyDescent="0.3">
      <c r="B114" s="15"/>
      <c r="C114" s="15">
        <v>109</v>
      </c>
      <c r="D114" s="15" t="s">
        <v>108</v>
      </c>
      <c r="E114" s="15">
        <v>5.99</v>
      </c>
      <c r="F114" s="15"/>
      <c r="G114" s="15">
        <v>2</v>
      </c>
      <c r="H114" s="15">
        <v>156</v>
      </c>
      <c r="I114" s="16">
        <f t="shared" si="1"/>
        <v>7.6794871794871794E-2</v>
      </c>
      <c r="L114" s="11"/>
      <c r="M114" s="11"/>
    </row>
    <row r="115" spans="2:13" x14ac:dyDescent="0.3">
      <c r="B115" s="15"/>
      <c r="C115" s="15">
        <v>110</v>
      </c>
      <c r="D115" s="15" t="s">
        <v>109</v>
      </c>
      <c r="E115" s="15">
        <v>7.5</v>
      </c>
      <c r="F115" s="15"/>
      <c r="G115" s="15">
        <v>2</v>
      </c>
      <c r="H115" s="15">
        <v>156</v>
      </c>
      <c r="I115" s="16">
        <f t="shared" si="1"/>
        <v>9.6153846153846159E-2</v>
      </c>
      <c r="L115" s="11"/>
      <c r="M115" s="11"/>
    </row>
    <row r="116" spans="2:13" x14ac:dyDescent="0.3">
      <c r="B116" s="15"/>
      <c r="C116" s="15">
        <v>111</v>
      </c>
      <c r="D116" s="15" t="s">
        <v>110</v>
      </c>
      <c r="E116" s="15">
        <v>9.5</v>
      </c>
      <c r="F116" s="15"/>
      <c r="G116" s="15">
        <v>2</v>
      </c>
      <c r="H116" s="15">
        <v>156</v>
      </c>
      <c r="I116" s="16">
        <f t="shared" si="1"/>
        <v>0.12179487179487179</v>
      </c>
      <c r="L116" s="11"/>
      <c r="M116" s="11"/>
    </row>
    <row r="117" spans="2:13" x14ac:dyDescent="0.3">
      <c r="B117" s="15"/>
      <c r="C117" s="15">
        <v>112</v>
      </c>
      <c r="D117" s="15" t="s">
        <v>325</v>
      </c>
      <c r="E117" s="15">
        <v>19.5</v>
      </c>
      <c r="F117" s="15"/>
      <c r="G117" s="15">
        <v>1</v>
      </c>
      <c r="H117" s="15">
        <v>52</v>
      </c>
      <c r="I117" s="16">
        <f t="shared" si="1"/>
        <v>0.375</v>
      </c>
      <c r="L117" s="11"/>
      <c r="M117" s="11"/>
    </row>
    <row r="118" spans="2:13" x14ac:dyDescent="0.3">
      <c r="B118" s="15"/>
      <c r="C118" s="15">
        <v>113</v>
      </c>
      <c r="D118" s="15" t="s">
        <v>82</v>
      </c>
      <c r="E118" s="15">
        <v>10</v>
      </c>
      <c r="F118" s="15"/>
      <c r="G118" s="15">
        <v>2</v>
      </c>
      <c r="H118" s="15">
        <v>52</v>
      </c>
      <c r="I118" s="16">
        <f t="shared" si="1"/>
        <v>0.38461538461538464</v>
      </c>
      <c r="L118" s="4"/>
    </row>
    <row r="119" spans="2:13" x14ac:dyDescent="0.3">
      <c r="B119" s="15"/>
      <c r="C119" s="15">
        <v>114</v>
      </c>
      <c r="D119" s="15" t="s">
        <v>83</v>
      </c>
      <c r="E119" s="15">
        <v>16</v>
      </c>
      <c r="F119" s="15"/>
      <c r="G119" s="15">
        <v>4</v>
      </c>
      <c r="H119" s="15">
        <v>52</v>
      </c>
      <c r="I119" s="16">
        <f t="shared" si="1"/>
        <v>1.2307692307692308</v>
      </c>
      <c r="L119" s="4"/>
      <c r="M119" s="11"/>
    </row>
    <row r="120" spans="2:13" x14ac:dyDescent="0.3">
      <c r="B120" s="15"/>
      <c r="C120" s="15">
        <v>115</v>
      </c>
      <c r="D120" s="15" t="s">
        <v>84</v>
      </c>
      <c r="E120" s="15">
        <v>20</v>
      </c>
      <c r="F120" s="15"/>
      <c r="G120" s="15">
        <v>1</v>
      </c>
      <c r="H120" s="15">
        <v>156</v>
      </c>
      <c r="I120" s="16">
        <f t="shared" si="1"/>
        <v>0.12820512820512819</v>
      </c>
      <c r="L120" s="4"/>
      <c r="M120" s="11"/>
    </row>
    <row r="121" spans="2:13" x14ac:dyDescent="0.3">
      <c r="B121" s="15"/>
      <c r="C121" s="15">
        <v>116</v>
      </c>
      <c r="D121" s="15" t="s">
        <v>85</v>
      </c>
      <c r="E121" s="15">
        <v>17</v>
      </c>
      <c r="F121" s="15"/>
      <c r="G121" s="15">
        <v>2</v>
      </c>
      <c r="H121" s="15">
        <v>104</v>
      </c>
      <c r="I121" s="16">
        <f t="shared" si="1"/>
        <v>0.32692307692307693</v>
      </c>
      <c r="L121" s="4"/>
      <c r="M121" s="11"/>
    </row>
    <row r="122" spans="2:13" x14ac:dyDescent="0.3">
      <c r="B122" s="15"/>
      <c r="C122" s="15">
        <v>117</v>
      </c>
      <c r="D122" s="15" t="s">
        <v>86</v>
      </c>
      <c r="E122" s="15">
        <v>6</v>
      </c>
      <c r="F122" s="15"/>
      <c r="G122" s="15">
        <v>3</v>
      </c>
      <c r="H122" s="15">
        <v>52</v>
      </c>
      <c r="I122" s="16">
        <f t="shared" si="1"/>
        <v>0.34615384615384615</v>
      </c>
      <c r="L122" s="4"/>
      <c r="M122" s="11"/>
    </row>
    <row r="123" spans="2:13" x14ac:dyDescent="0.3">
      <c r="B123" s="15"/>
      <c r="C123" s="15">
        <v>118</v>
      </c>
      <c r="D123" s="15" t="s">
        <v>87</v>
      </c>
      <c r="E123" s="15">
        <v>28</v>
      </c>
      <c r="F123" s="15"/>
      <c r="G123" s="15">
        <v>3</v>
      </c>
      <c r="H123" s="15">
        <v>52</v>
      </c>
      <c r="I123" s="16">
        <f t="shared" si="1"/>
        <v>1.6153846153846154</v>
      </c>
      <c r="L123" s="4"/>
      <c r="M123" s="11"/>
    </row>
    <row r="124" spans="2:13" x14ac:dyDescent="0.3">
      <c r="B124" s="15"/>
      <c r="C124" s="15">
        <v>119</v>
      </c>
      <c r="D124" s="15" t="s">
        <v>88</v>
      </c>
      <c r="E124" s="15">
        <v>20</v>
      </c>
      <c r="F124" s="15"/>
      <c r="G124" s="15">
        <v>3</v>
      </c>
      <c r="H124" s="15">
        <v>52</v>
      </c>
      <c r="I124" s="16">
        <f t="shared" si="1"/>
        <v>1.1538461538461537</v>
      </c>
      <c r="L124" s="4"/>
      <c r="M124" s="11"/>
    </row>
    <row r="125" spans="2:13" x14ac:dyDescent="0.3">
      <c r="B125" s="15"/>
      <c r="C125" s="15">
        <v>120</v>
      </c>
      <c r="D125" s="15" t="s">
        <v>89</v>
      </c>
      <c r="E125" s="15">
        <v>20</v>
      </c>
      <c r="F125" s="15"/>
      <c r="G125" s="15">
        <v>3</v>
      </c>
      <c r="H125" s="15">
        <v>52</v>
      </c>
      <c r="I125" s="16">
        <f t="shared" si="1"/>
        <v>1.1538461538461537</v>
      </c>
      <c r="L125" s="4"/>
      <c r="M125" s="11"/>
    </row>
    <row r="126" spans="2:13" x14ac:dyDescent="0.3">
      <c r="B126" s="15"/>
      <c r="C126" s="15">
        <v>121</v>
      </c>
      <c r="D126" s="15" t="s">
        <v>90</v>
      </c>
      <c r="E126" s="15">
        <v>22.5</v>
      </c>
      <c r="F126" s="15"/>
      <c r="G126" s="15">
        <v>2</v>
      </c>
      <c r="H126" s="15">
        <v>156</v>
      </c>
      <c r="I126" s="16">
        <f t="shared" si="1"/>
        <v>0.28846153846153844</v>
      </c>
      <c r="L126" s="4"/>
      <c r="M126" s="11"/>
    </row>
    <row r="127" spans="2:13" x14ac:dyDescent="0.3">
      <c r="B127" s="15"/>
      <c r="C127" s="15">
        <v>122</v>
      </c>
      <c r="D127" s="15" t="s">
        <v>91</v>
      </c>
      <c r="E127" s="15">
        <v>45</v>
      </c>
      <c r="F127" s="15"/>
      <c r="G127" s="15">
        <v>2</v>
      </c>
      <c r="H127" s="15">
        <v>156</v>
      </c>
      <c r="I127" s="16">
        <f t="shared" si="1"/>
        <v>0.57692307692307687</v>
      </c>
      <c r="L127" s="4"/>
      <c r="M127" s="11"/>
    </row>
    <row r="128" spans="2:13" x14ac:dyDescent="0.3">
      <c r="B128" s="15"/>
      <c r="C128" s="15">
        <v>123</v>
      </c>
      <c r="D128" s="15" t="s">
        <v>92</v>
      </c>
      <c r="E128" s="15">
        <v>20</v>
      </c>
      <c r="F128" s="15"/>
      <c r="G128" s="15">
        <v>2</v>
      </c>
      <c r="H128" s="15">
        <v>156</v>
      </c>
      <c r="I128" s="16">
        <f t="shared" si="1"/>
        <v>0.25641025641025639</v>
      </c>
      <c r="L128" s="4"/>
      <c r="M128" s="11"/>
    </row>
    <row r="129" spans="2:13" x14ac:dyDescent="0.3">
      <c r="B129" s="15"/>
      <c r="C129" s="15">
        <v>124</v>
      </c>
      <c r="D129" s="15" t="s">
        <v>93</v>
      </c>
      <c r="E129" s="15">
        <v>20</v>
      </c>
      <c r="F129" s="15"/>
      <c r="G129" s="15">
        <v>2</v>
      </c>
      <c r="H129" s="15">
        <v>156</v>
      </c>
      <c r="I129" s="16">
        <f t="shared" si="1"/>
        <v>0.25641025641025639</v>
      </c>
      <c r="L129" s="4"/>
      <c r="M129" s="11"/>
    </row>
    <row r="130" spans="2:13" x14ac:dyDescent="0.3">
      <c r="B130" s="15"/>
      <c r="C130" s="15">
        <v>125</v>
      </c>
      <c r="D130" s="15" t="s">
        <v>94</v>
      </c>
      <c r="E130" s="15">
        <v>22</v>
      </c>
      <c r="F130" s="15"/>
      <c r="G130" s="15">
        <v>2</v>
      </c>
      <c r="H130" s="15">
        <v>156</v>
      </c>
      <c r="I130" s="16">
        <f t="shared" si="1"/>
        <v>0.28205128205128205</v>
      </c>
      <c r="L130" s="4"/>
      <c r="M130" s="11"/>
    </row>
    <row r="131" spans="2:13" x14ac:dyDescent="0.3">
      <c r="B131" s="15"/>
      <c r="C131" s="15">
        <v>126</v>
      </c>
      <c r="D131" s="15" t="s">
        <v>95</v>
      </c>
      <c r="E131" s="15">
        <v>22</v>
      </c>
      <c r="F131" s="15"/>
      <c r="G131" s="15">
        <v>1</v>
      </c>
      <c r="H131" s="15">
        <v>156</v>
      </c>
      <c r="I131" s="16">
        <f t="shared" si="1"/>
        <v>0.14102564102564102</v>
      </c>
      <c r="L131" s="4"/>
      <c r="M131" s="11"/>
    </row>
    <row r="132" spans="2:13" x14ac:dyDescent="0.3">
      <c r="B132" s="15"/>
      <c r="C132" s="15">
        <v>127</v>
      </c>
      <c r="D132" s="15" t="s">
        <v>96</v>
      </c>
      <c r="E132" s="15">
        <v>25</v>
      </c>
      <c r="F132" s="15"/>
      <c r="G132" s="15">
        <v>2</v>
      </c>
      <c r="H132" s="15">
        <v>156</v>
      </c>
      <c r="I132" s="16">
        <f t="shared" si="1"/>
        <v>0.32051282051282054</v>
      </c>
      <c r="L132" s="4"/>
      <c r="M132" s="11"/>
    </row>
    <row r="133" spans="2:13" x14ac:dyDescent="0.3">
      <c r="B133" s="15"/>
      <c r="C133" s="15">
        <v>128</v>
      </c>
      <c r="D133" s="15" t="s">
        <v>97</v>
      </c>
      <c r="E133" s="15">
        <v>79</v>
      </c>
      <c r="F133" s="15"/>
      <c r="G133" s="15">
        <v>2</v>
      </c>
      <c r="H133" s="15">
        <v>156</v>
      </c>
      <c r="I133" s="16">
        <f t="shared" ref="I133:I196" si="2">+(E133*G133)/H133</f>
        <v>1.0128205128205128</v>
      </c>
      <c r="L133" s="4"/>
      <c r="M133" s="11"/>
    </row>
    <row r="134" spans="2:13" x14ac:dyDescent="0.3">
      <c r="B134" s="15"/>
      <c r="C134" s="15">
        <v>129</v>
      </c>
      <c r="D134" s="15" t="s">
        <v>98</v>
      </c>
      <c r="E134" s="15">
        <v>75</v>
      </c>
      <c r="F134" s="15"/>
      <c r="G134" s="15">
        <v>1</v>
      </c>
      <c r="H134" s="15">
        <v>156</v>
      </c>
      <c r="I134" s="16">
        <f t="shared" si="2"/>
        <v>0.48076923076923078</v>
      </c>
      <c r="L134" s="4"/>
      <c r="M134" s="11"/>
    </row>
    <row r="135" spans="2:13" x14ac:dyDescent="0.3">
      <c r="B135" s="15"/>
      <c r="C135" s="15">
        <v>130</v>
      </c>
      <c r="D135" s="15" t="s">
        <v>99</v>
      </c>
      <c r="E135" s="15">
        <v>40</v>
      </c>
      <c r="F135" s="15"/>
      <c r="G135" s="15">
        <v>1</v>
      </c>
      <c r="H135" s="15">
        <v>156</v>
      </c>
      <c r="I135" s="16">
        <f t="shared" si="2"/>
        <v>0.25641025641025639</v>
      </c>
      <c r="L135" s="4"/>
      <c r="M135" s="11"/>
    </row>
    <row r="136" spans="2:13" x14ac:dyDescent="0.3">
      <c r="B136" s="15"/>
      <c r="C136" s="15">
        <v>131</v>
      </c>
      <c r="D136" s="15" t="s">
        <v>100</v>
      </c>
      <c r="E136" s="15">
        <v>17.989999999999998</v>
      </c>
      <c r="F136" s="15"/>
      <c r="G136" s="15">
        <v>1</v>
      </c>
      <c r="H136" s="15">
        <v>156</v>
      </c>
      <c r="I136" s="16">
        <f t="shared" si="2"/>
        <v>0.11532051282051281</v>
      </c>
      <c r="L136" s="4"/>
      <c r="M136" s="11"/>
    </row>
    <row r="137" spans="2:13" x14ac:dyDescent="0.3">
      <c r="B137" s="15"/>
      <c r="C137" s="15">
        <v>132</v>
      </c>
      <c r="D137" s="15" t="s">
        <v>101</v>
      </c>
      <c r="E137" s="15">
        <v>89</v>
      </c>
      <c r="F137" s="15"/>
      <c r="G137" s="15">
        <v>1</v>
      </c>
      <c r="H137" s="15">
        <v>156</v>
      </c>
      <c r="I137" s="16">
        <f t="shared" si="2"/>
        <v>0.57051282051282048</v>
      </c>
      <c r="L137" s="4"/>
      <c r="M137" s="11"/>
    </row>
    <row r="138" spans="2:13" x14ac:dyDescent="0.3">
      <c r="B138" s="15"/>
      <c r="C138" s="15">
        <v>133</v>
      </c>
      <c r="D138" s="15" t="s">
        <v>102</v>
      </c>
      <c r="E138" s="15">
        <v>29</v>
      </c>
      <c r="F138" s="15"/>
      <c r="G138" s="15">
        <v>1</v>
      </c>
      <c r="H138" s="15">
        <v>52</v>
      </c>
      <c r="I138" s="16">
        <f t="shared" si="2"/>
        <v>0.55769230769230771</v>
      </c>
      <c r="L138" s="4"/>
      <c r="M138" s="11"/>
    </row>
    <row r="139" spans="2:13" x14ac:dyDescent="0.3">
      <c r="B139" s="15"/>
      <c r="C139" s="15">
        <v>134</v>
      </c>
      <c r="D139" s="15" t="s">
        <v>103</v>
      </c>
      <c r="E139" s="15">
        <v>30</v>
      </c>
      <c r="F139" s="15"/>
      <c r="G139" s="15">
        <v>1</v>
      </c>
      <c r="H139" s="15">
        <v>52</v>
      </c>
      <c r="I139" s="16">
        <f t="shared" si="2"/>
        <v>0.57692307692307687</v>
      </c>
      <c r="L139" s="4"/>
      <c r="M139" s="11"/>
    </row>
    <row r="140" spans="2:13" x14ac:dyDescent="0.3">
      <c r="B140" s="15"/>
      <c r="C140" s="15">
        <v>135</v>
      </c>
      <c r="D140" s="15" t="s">
        <v>104</v>
      </c>
      <c r="E140" s="15">
        <v>30</v>
      </c>
      <c r="F140" s="15"/>
      <c r="G140" s="15">
        <v>1</v>
      </c>
      <c r="H140" s="15">
        <v>52</v>
      </c>
      <c r="I140" s="16">
        <f t="shared" si="2"/>
        <v>0.57692307692307687</v>
      </c>
      <c r="L140" s="4"/>
      <c r="M140" s="11"/>
    </row>
    <row r="141" spans="2:13" x14ac:dyDescent="0.3">
      <c r="B141" s="15"/>
      <c r="C141" s="15">
        <v>136</v>
      </c>
      <c r="D141" s="15" t="s">
        <v>105</v>
      </c>
      <c r="E141" s="15">
        <v>16</v>
      </c>
      <c r="F141" s="15"/>
      <c r="G141" s="15">
        <v>1</v>
      </c>
      <c r="H141" s="15">
        <v>52</v>
      </c>
      <c r="I141" s="16">
        <f t="shared" si="2"/>
        <v>0.30769230769230771</v>
      </c>
      <c r="L141" s="4"/>
      <c r="M141" s="11"/>
    </row>
    <row r="142" spans="2:13" x14ac:dyDescent="0.3">
      <c r="B142" s="15"/>
      <c r="C142" s="15">
        <v>137</v>
      </c>
      <c r="D142" s="15" t="s">
        <v>106</v>
      </c>
      <c r="E142" s="15">
        <v>7.5</v>
      </c>
      <c r="F142" s="15"/>
      <c r="G142" s="15">
        <v>1</v>
      </c>
      <c r="H142" s="15">
        <v>52</v>
      </c>
      <c r="I142" s="16">
        <f t="shared" si="2"/>
        <v>0.14423076923076922</v>
      </c>
      <c r="L142" s="4"/>
      <c r="M142" s="11"/>
    </row>
    <row r="143" spans="2:13" x14ac:dyDescent="0.3">
      <c r="B143" s="15"/>
      <c r="C143" s="15">
        <v>138</v>
      </c>
      <c r="D143" s="15" t="s">
        <v>107</v>
      </c>
      <c r="E143" s="15">
        <v>8</v>
      </c>
      <c r="F143" s="15"/>
      <c r="G143" s="15">
        <v>3</v>
      </c>
      <c r="H143" s="15">
        <v>521</v>
      </c>
      <c r="I143" s="16">
        <f t="shared" si="2"/>
        <v>4.6065259117082535E-2</v>
      </c>
      <c r="L143" s="4"/>
      <c r="M143" s="11"/>
    </row>
    <row r="144" spans="2:13" x14ac:dyDescent="0.3">
      <c r="B144" s="15"/>
      <c r="C144" s="15">
        <v>139</v>
      </c>
      <c r="D144" s="15" t="s">
        <v>108</v>
      </c>
      <c r="E144" s="15">
        <v>5.99</v>
      </c>
      <c r="F144" s="15"/>
      <c r="G144" s="15">
        <v>1</v>
      </c>
      <c r="H144" s="15">
        <v>156</v>
      </c>
      <c r="I144" s="16">
        <f t="shared" si="2"/>
        <v>3.8397435897435897E-2</v>
      </c>
      <c r="L144" s="4"/>
      <c r="M144" s="11"/>
    </row>
    <row r="145" spans="2:13" x14ac:dyDescent="0.3">
      <c r="B145" s="15"/>
      <c r="C145" s="15">
        <v>140</v>
      </c>
      <c r="D145" s="15" t="s">
        <v>109</v>
      </c>
      <c r="E145" s="15">
        <v>7.5</v>
      </c>
      <c r="F145" s="15"/>
      <c r="G145" s="15">
        <v>1</v>
      </c>
      <c r="H145" s="15">
        <v>156</v>
      </c>
      <c r="I145" s="16">
        <f t="shared" si="2"/>
        <v>4.807692307692308E-2</v>
      </c>
      <c r="L145" s="4"/>
      <c r="M145" s="11"/>
    </row>
    <row r="146" spans="2:13" x14ac:dyDescent="0.3">
      <c r="B146" s="15"/>
      <c r="C146" s="15">
        <v>141</v>
      </c>
      <c r="D146" s="15" t="s">
        <v>110</v>
      </c>
      <c r="E146" s="15">
        <v>9.5</v>
      </c>
      <c r="F146" s="15"/>
      <c r="G146" s="15">
        <v>1</v>
      </c>
      <c r="H146" s="15">
        <v>156</v>
      </c>
      <c r="I146" s="16">
        <f t="shared" si="2"/>
        <v>6.0897435897435896E-2</v>
      </c>
      <c r="L146" s="4"/>
      <c r="M146" s="11"/>
    </row>
    <row r="147" spans="2:13" x14ac:dyDescent="0.3">
      <c r="B147" s="15"/>
      <c r="C147" s="15">
        <v>142</v>
      </c>
      <c r="D147" s="15" t="s">
        <v>111</v>
      </c>
      <c r="E147" s="15">
        <v>10</v>
      </c>
      <c r="F147" s="15"/>
      <c r="G147" s="15">
        <v>1</v>
      </c>
      <c r="H147" s="15">
        <v>156</v>
      </c>
      <c r="I147" s="16">
        <f t="shared" si="2"/>
        <v>6.4102564102564097E-2</v>
      </c>
      <c r="L147" s="4"/>
      <c r="M147" s="11"/>
    </row>
    <row r="148" spans="2:13" x14ac:dyDescent="0.3">
      <c r="B148" s="15"/>
      <c r="C148" s="15">
        <v>143</v>
      </c>
      <c r="D148" s="15" t="s">
        <v>112</v>
      </c>
      <c r="E148" s="15">
        <v>12</v>
      </c>
      <c r="F148" s="15"/>
      <c r="G148" s="15">
        <v>1</v>
      </c>
      <c r="H148" s="15">
        <v>52</v>
      </c>
      <c r="I148" s="16">
        <f t="shared" si="2"/>
        <v>0.23076923076923078</v>
      </c>
      <c r="J148" s="27" t="s">
        <v>10</v>
      </c>
      <c r="K148" s="19">
        <f>SUM(I84:I148)</f>
        <v>25.105007566809395</v>
      </c>
      <c r="L148" s="4">
        <f>COUNT(I84:I148)</f>
        <v>65</v>
      </c>
      <c r="M148" s="11"/>
    </row>
    <row r="149" spans="2:13" x14ac:dyDescent="0.3">
      <c r="B149" s="14" t="s">
        <v>326</v>
      </c>
      <c r="C149" s="15"/>
      <c r="D149" s="15"/>
      <c r="E149" s="15"/>
      <c r="F149" s="15"/>
      <c r="G149" s="15"/>
      <c r="H149" s="15"/>
      <c r="I149" s="16"/>
    </row>
    <row r="150" spans="2:13" x14ac:dyDescent="0.3">
      <c r="B150" s="15"/>
      <c r="C150" s="15">
        <v>144</v>
      </c>
      <c r="D150" s="15" t="s">
        <v>113</v>
      </c>
      <c r="E150" s="15">
        <v>77</v>
      </c>
      <c r="F150" s="15"/>
      <c r="G150" s="15">
        <v>1</v>
      </c>
      <c r="H150" s="15">
        <v>1</v>
      </c>
      <c r="I150" s="16">
        <f t="shared" si="2"/>
        <v>77</v>
      </c>
    </row>
    <row r="151" spans="2:13" x14ac:dyDescent="0.3">
      <c r="B151" s="15"/>
      <c r="C151" s="15">
        <v>145</v>
      </c>
      <c r="D151" s="30" t="s">
        <v>114</v>
      </c>
      <c r="E151" s="15">
        <v>7.73</v>
      </c>
      <c r="F151" s="15"/>
      <c r="G151" s="15">
        <v>1</v>
      </c>
      <c r="H151" s="15">
        <v>1</v>
      </c>
      <c r="I151" s="16">
        <f t="shared" si="2"/>
        <v>7.73</v>
      </c>
    </row>
    <row r="152" spans="2:13" x14ac:dyDescent="0.3">
      <c r="B152" s="15"/>
      <c r="C152" s="15">
        <v>146</v>
      </c>
      <c r="D152" s="30" t="s">
        <v>810</v>
      </c>
      <c r="E152" s="15">
        <v>9.5299999999999994</v>
      </c>
      <c r="F152" s="15"/>
      <c r="G152" s="15">
        <v>1</v>
      </c>
      <c r="H152" s="15">
        <v>1</v>
      </c>
      <c r="I152" s="16">
        <f t="shared" si="2"/>
        <v>9.5299999999999994</v>
      </c>
    </row>
    <row r="153" spans="2:13" x14ac:dyDescent="0.3">
      <c r="B153" s="15"/>
      <c r="C153" s="15">
        <v>147</v>
      </c>
      <c r="D153" s="15" t="s">
        <v>115</v>
      </c>
      <c r="E153" s="15">
        <v>2.17</v>
      </c>
      <c r="F153" s="15"/>
      <c r="G153" s="15">
        <v>1</v>
      </c>
      <c r="H153" s="15">
        <v>1</v>
      </c>
      <c r="I153" s="16">
        <f t="shared" si="2"/>
        <v>2.17</v>
      </c>
    </row>
    <row r="154" spans="2:13" x14ac:dyDescent="0.3">
      <c r="B154" s="15"/>
      <c r="C154" s="15">
        <v>148</v>
      </c>
      <c r="D154" s="15" t="s">
        <v>382</v>
      </c>
      <c r="E154" s="15">
        <v>18.600000000000001</v>
      </c>
      <c r="F154" s="15"/>
      <c r="G154" s="15">
        <v>1</v>
      </c>
      <c r="H154" s="15">
        <v>1</v>
      </c>
      <c r="I154" s="16">
        <f t="shared" si="2"/>
        <v>18.600000000000001</v>
      </c>
    </row>
    <row r="155" spans="2:13" x14ac:dyDescent="0.3">
      <c r="B155" s="15"/>
      <c r="C155" s="15">
        <v>149</v>
      </c>
      <c r="D155" s="15" t="s">
        <v>383</v>
      </c>
      <c r="E155" s="15">
        <v>100</v>
      </c>
      <c r="F155" s="15"/>
      <c r="G155" s="15">
        <v>1</v>
      </c>
      <c r="H155" s="16">
        <v>52.142859999999999</v>
      </c>
      <c r="I155" s="16">
        <f t="shared" si="2"/>
        <v>1.9178081140927061</v>
      </c>
      <c r="J155" s="27" t="s">
        <v>11</v>
      </c>
      <c r="K155" s="19">
        <f>SUM(I150:I155)</f>
        <v>116.94780811409271</v>
      </c>
      <c r="L155">
        <f>COUNT(I150:I155)</f>
        <v>6</v>
      </c>
    </row>
    <row r="156" spans="2:13" x14ac:dyDescent="0.3">
      <c r="B156" s="14" t="s">
        <v>327</v>
      </c>
      <c r="C156" s="15"/>
      <c r="D156" s="15"/>
      <c r="E156" s="15"/>
      <c r="F156" s="15"/>
      <c r="G156" s="15"/>
      <c r="H156" s="15"/>
      <c r="I156" s="16"/>
    </row>
    <row r="157" spans="2:13" x14ac:dyDescent="0.3">
      <c r="B157" s="15"/>
      <c r="C157" s="15">
        <v>150</v>
      </c>
      <c r="D157" s="15" t="s">
        <v>118</v>
      </c>
      <c r="E157" s="15">
        <v>5</v>
      </c>
      <c r="F157" s="15"/>
      <c r="G157" s="15">
        <v>1</v>
      </c>
      <c r="H157" s="33">
        <v>521.42859999999996</v>
      </c>
      <c r="I157" s="16">
        <f t="shared" si="2"/>
        <v>9.5890405704635306E-3</v>
      </c>
    </row>
    <row r="158" spans="2:13" x14ac:dyDescent="0.3">
      <c r="B158" s="15"/>
      <c r="C158" s="15">
        <v>151</v>
      </c>
      <c r="D158" s="15" t="s">
        <v>119</v>
      </c>
      <c r="E158" s="15">
        <v>5</v>
      </c>
      <c r="F158" s="15"/>
      <c r="G158" s="15">
        <v>1</v>
      </c>
      <c r="H158" s="33">
        <v>104.29</v>
      </c>
      <c r="I158" s="16">
        <f t="shared" si="2"/>
        <v>4.7943235209511936E-2</v>
      </c>
      <c r="L158" s="11"/>
    </row>
    <row r="159" spans="2:13" x14ac:dyDescent="0.3">
      <c r="B159" s="15"/>
      <c r="C159" s="15">
        <v>152</v>
      </c>
      <c r="D159" s="15" t="s">
        <v>118</v>
      </c>
      <c r="E159" s="15">
        <v>5</v>
      </c>
      <c r="F159" s="15"/>
      <c r="G159" s="15">
        <v>1</v>
      </c>
      <c r="H159" s="33">
        <v>521.42859999999996</v>
      </c>
      <c r="I159" s="16">
        <f t="shared" si="2"/>
        <v>9.5890405704635306E-3</v>
      </c>
      <c r="L159" s="11"/>
    </row>
    <row r="160" spans="2:13" x14ac:dyDescent="0.3">
      <c r="B160" s="15"/>
      <c r="C160" s="15">
        <v>153</v>
      </c>
      <c r="D160" s="15" t="s">
        <v>119</v>
      </c>
      <c r="E160" s="15">
        <v>5</v>
      </c>
      <c r="F160" s="15"/>
      <c r="G160" s="15">
        <v>2</v>
      </c>
      <c r="H160" s="33">
        <v>104.29</v>
      </c>
      <c r="I160" s="16">
        <f t="shared" si="2"/>
        <v>9.5886470419023873E-2</v>
      </c>
      <c r="L160" s="11"/>
    </row>
    <row r="161" spans="2:12" x14ac:dyDescent="0.3">
      <c r="B161" s="15"/>
      <c r="C161" s="15">
        <v>154</v>
      </c>
      <c r="D161" s="15" t="s">
        <v>120</v>
      </c>
      <c r="E161" s="15">
        <v>44</v>
      </c>
      <c r="F161" s="15"/>
      <c r="G161" s="15">
        <v>1</v>
      </c>
      <c r="H161" s="33">
        <v>521.42859999999996</v>
      </c>
      <c r="I161" s="16">
        <f t="shared" si="2"/>
        <v>8.4383557020079075E-2</v>
      </c>
      <c r="L161" s="11"/>
    </row>
    <row r="162" spans="2:12" x14ac:dyDescent="0.3">
      <c r="B162" s="15"/>
      <c r="C162" s="15">
        <v>155</v>
      </c>
      <c r="D162" s="15" t="s">
        <v>121</v>
      </c>
      <c r="E162" s="15">
        <v>27</v>
      </c>
      <c r="F162" s="15"/>
      <c r="G162" s="15">
        <v>1</v>
      </c>
      <c r="H162" s="33">
        <v>1042.857</v>
      </c>
      <c r="I162" s="16">
        <f t="shared" si="2"/>
        <v>2.5890414505536235E-2</v>
      </c>
      <c r="L162" s="11"/>
    </row>
    <row r="163" spans="2:12" x14ac:dyDescent="0.3">
      <c r="B163" s="15"/>
      <c r="C163" s="15">
        <v>156</v>
      </c>
      <c r="D163" s="15" t="s">
        <v>122</v>
      </c>
      <c r="E163" s="15">
        <v>0.99</v>
      </c>
      <c r="F163" s="15"/>
      <c r="G163" s="15">
        <v>1</v>
      </c>
      <c r="H163" s="33">
        <v>1042.857</v>
      </c>
      <c r="I163" s="16">
        <f t="shared" si="2"/>
        <v>9.493151985363286E-4</v>
      </c>
      <c r="L163" s="11"/>
    </row>
    <row r="164" spans="2:12" x14ac:dyDescent="0.3">
      <c r="B164" s="15"/>
      <c r="C164" s="15">
        <v>157</v>
      </c>
      <c r="D164" s="15" t="s">
        <v>123</v>
      </c>
      <c r="E164" s="15">
        <v>19.5</v>
      </c>
      <c r="F164" s="15"/>
      <c r="G164" s="15">
        <v>1</v>
      </c>
      <c r="H164" s="33">
        <v>156.42859999999999</v>
      </c>
      <c r="I164" s="16">
        <f t="shared" si="2"/>
        <v>0.1246575114780801</v>
      </c>
      <c r="L164" s="11"/>
    </row>
    <row r="165" spans="2:12" x14ac:dyDescent="0.3">
      <c r="B165" s="15"/>
      <c r="C165" s="15">
        <v>158</v>
      </c>
      <c r="D165" s="15" t="s">
        <v>124</v>
      </c>
      <c r="E165" s="15">
        <v>3.99</v>
      </c>
      <c r="F165" s="15"/>
      <c r="G165" s="15">
        <v>1</v>
      </c>
      <c r="H165" s="33">
        <v>1042.857</v>
      </c>
      <c r="I165" s="16">
        <f t="shared" si="2"/>
        <v>3.8260279213736884E-3</v>
      </c>
      <c r="L165" s="11"/>
    </row>
    <row r="166" spans="2:12" x14ac:dyDescent="0.3">
      <c r="B166" s="15"/>
      <c r="C166" s="15">
        <v>159</v>
      </c>
      <c r="D166" s="15" t="s">
        <v>384</v>
      </c>
      <c r="E166" s="15">
        <v>228.65</v>
      </c>
      <c r="F166" s="15"/>
      <c r="G166" s="15">
        <v>1</v>
      </c>
      <c r="H166" s="33">
        <v>521.42999999999995</v>
      </c>
      <c r="I166" s="16">
        <f t="shared" si="2"/>
        <v>0.43850564792973173</v>
      </c>
      <c r="L166" s="11"/>
    </row>
    <row r="167" spans="2:12" x14ac:dyDescent="0.3">
      <c r="B167" s="15"/>
      <c r="C167" s="15">
        <v>160</v>
      </c>
      <c r="D167" s="15" t="s">
        <v>126</v>
      </c>
      <c r="E167" s="15">
        <v>159.16</v>
      </c>
      <c r="F167" s="15"/>
      <c r="G167" s="15">
        <v>2</v>
      </c>
      <c r="H167" s="33">
        <v>521.42999999999995</v>
      </c>
      <c r="I167" s="16">
        <f t="shared" si="2"/>
        <v>0.61047503979441153</v>
      </c>
      <c r="L167" s="11"/>
    </row>
    <row r="168" spans="2:12" x14ac:dyDescent="0.3">
      <c r="B168" s="15"/>
      <c r="C168" s="15">
        <v>161</v>
      </c>
      <c r="D168" s="15" t="s">
        <v>127</v>
      </c>
      <c r="E168" s="15">
        <v>44.68</v>
      </c>
      <c r="F168" s="15"/>
      <c r="G168" s="15">
        <v>1</v>
      </c>
      <c r="H168" s="33">
        <v>782.14</v>
      </c>
      <c r="I168" s="16">
        <f t="shared" si="2"/>
        <v>5.7125322832229528E-2</v>
      </c>
      <c r="L168" s="11"/>
    </row>
    <row r="169" spans="2:12" x14ac:dyDescent="0.3">
      <c r="B169" s="15"/>
      <c r="C169" s="15">
        <v>162</v>
      </c>
      <c r="D169" s="15" t="s">
        <v>128</v>
      </c>
      <c r="E169" s="15">
        <v>119</v>
      </c>
      <c r="F169" s="15"/>
      <c r="G169" s="15">
        <v>1</v>
      </c>
      <c r="H169" s="33">
        <v>782.14</v>
      </c>
      <c r="I169" s="16">
        <f t="shared" si="2"/>
        <v>0.15214667450840003</v>
      </c>
      <c r="L169" s="11"/>
    </row>
    <row r="170" spans="2:12" x14ac:dyDescent="0.3">
      <c r="B170" s="15"/>
      <c r="C170" s="15">
        <v>163</v>
      </c>
      <c r="D170" s="15" t="s">
        <v>129</v>
      </c>
      <c r="E170" s="15">
        <v>12</v>
      </c>
      <c r="F170" s="15"/>
      <c r="G170" s="15">
        <v>1</v>
      </c>
      <c r="H170" s="33">
        <v>521.42999999999995</v>
      </c>
      <c r="I170" s="16">
        <f t="shared" si="2"/>
        <v>2.3013635579080607E-2</v>
      </c>
      <c r="L170" s="11"/>
    </row>
    <row r="171" spans="2:12" x14ac:dyDescent="0.3">
      <c r="B171" s="15"/>
      <c r="C171" s="15">
        <v>164</v>
      </c>
      <c r="D171" s="15" t="s">
        <v>131</v>
      </c>
      <c r="E171" s="15">
        <v>10</v>
      </c>
      <c r="F171" s="15"/>
      <c r="G171" s="15">
        <v>1</v>
      </c>
      <c r="H171" s="33">
        <v>52.14</v>
      </c>
      <c r="I171" s="16">
        <f t="shared" si="2"/>
        <v>0.19179133103183735</v>
      </c>
      <c r="L171" s="11"/>
    </row>
    <row r="172" spans="2:12" x14ac:dyDescent="0.3">
      <c r="B172" s="15"/>
      <c r="C172" s="15">
        <v>165</v>
      </c>
      <c r="D172" s="15" t="s">
        <v>132</v>
      </c>
      <c r="E172" s="15">
        <v>10</v>
      </c>
      <c r="F172" s="15"/>
      <c r="G172" s="15">
        <v>3</v>
      </c>
      <c r="H172" s="33">
        <v>156.43</v>
      </c>
      <c r="I172" s="16">
        <f t="shared" si="2"/>
        <v>0.19177907051077159</v>
      </c>
      <c r="L172" s="11"/>
    </row>
    <row r="173" spans="2:12" x14ac:dyDescent="0.3">
      <c r="B173" s="15"/>
      <c r="C173" s="15">
        <v>166</v>
      </c>
      <c r="D173" s="15" t="s">
        <v>118</v>
      </c>
      <c r="E173" s="15">
        <v>5</v>
      </c>
      <c r="F173" s="15"/>
      <c r="G173" s="15">
        <v>1</v>
      </c>
      <c r="H173" s="33">
        <v>521.42859999999996</v>
      </c>
      <c r="I173" s="16">
        <f t="shared" si="2"/>
        <v>9.5890405704635306E-3</v>
      </c>
      <c r="L173" s="11"/>
    </row>
    <row r="174" spans="2:12" x14ac:dyDescent="0.3">
      <c r="B174" s="15"/>
      <c r="C174" s="15">
        <v>167</v>
      </c>
      <c r="D174" s="15" t="s">
        <v>119</v>
      </c>
      <c r="E174" s="15">
        <v>5</v>
      </c>
      <c r="F174" s="15"/>
      <c r="G174" s="15">
        <v>1</v>
      </c>
      <c r="H174" s="33">
        <v>104.29</v>
      </c>
      <c r="I174" s="16">
        <f t="shared" si="2"/>
        <v>4.7943235209511936E-2</v>
      </c>
      <c r="L174" s="11"/>
    </row>
    <row r="175" spans="2:12" x14ac:dyDescent="0.3">
      <c r="B175" s="15"/>
      <c r="C175" s="15">
        <v>168</v>
      </c>
      <c r="D175" s="15" t="s">
        <v>120</v>
      </c>
      <c r="E175" s="15">
        <v>44</v>
      </c>
      <c r="F175" s="15"/>
      <c r="G175" s="15">
        <v>1</v>
      </c>
      <c r="H175" s="33">
        <v>521.42859999999996</v>
      </c>
      <c r="I175" s="16">
        <f t="shared" si="2"/>
        <v>8.4383557020079075E-2</v>
      </c>
      <c r="L175" s="11"/>
    </row>
    <row r="176" spans="2:12" x14ac:dyDescent="0.3">
      <c r="B176" s="15"/>
      <c r="C176" s="15">
        <v>169</v>
      </c>
      <c r="D176" s="15" t="s">
        <v>121</v>
      </c>
      <c r="E176" s="15">
        <v>27</v>
      </c>
      <c r="F176" s="15"/>
      <c r="G176" s="15">
        <v>1</v>
      </c>
      <c r="H176" s="33">
        <v>1042.857</v>
      </c>
      <c r="I176" s="16">
        <f t="shared" si="2"/>
        <v>2.5890414505536235E-2</v>
      </c>
      <c r="L176" s="11"/>
    </row>
    <row r="177" spans="2:12" x14ac:dyDescent="0.3">
      <c r="B177" s="15"/>
      <c r="C177" s="15">
        <v>170</v>
      </c>
      <c r="D177" s="15" t="s">
        <v>122</v>
      </c>
      <c r="E177" s="15">
        <v>0.99</v>
      </c>
      <c r="F177" s="15"/>
      <c r="G177" s="15">
        <v>1</v>
      </c>
      <c r="H177" s="33">
        <v>1042.857</v>
      </c>
      <c r="I177" s="16">
        <f t="shared" si="2"/>
        <v>9.493151985363286E-4</v>
      </c>
      <c r="L177" s="11"/>
    </row>
    <row r="178" spans="2:12" x14ac:dyDescent="0.3">
      <c r="B178" s="15"/>
      <c r="C178" s="15">
        <v>171</v>
      </c>
      <c r="D178" s="15" t="s">
        <v>123</v>
      </c>
      <c r="E178" s="15">
        <v>19.5</v>
      </c>
      <c r="F178" s="15"/>
      <c r="G178" s="15">
        <v>1</v>
      </c>
      <c r="H178" s="33">
        <v>156.42859999999999</v>
      </c>
      <c r="I178" s="16">
        <f t="shared" si="2"/>
        <v>0.1246575114780801</v>
      </c>
      <c r="L178" s="11"/>
    </row>
    <row r="179" spans="2:12" x14ac:dyDescent="0.3">
      <c r="B179" s="15"/>
      <c r="C179" s="15">
        <v>172</v>
      </c>
      <c r="D179" s="15" t="s">
        <v>124</v>
      </c>
      <c r="E179" s="15">
        <v>3.99</v>
      </c>
      <c r="F179" s="15"/>
      <c r="G179" s="15">
        <v>1</v>
      </c>
      <c r="H179" s="33">
        <v>1042.857</v>
      </c>
      <c r="I179" s="16">
        <f t="shared" si="2"/>
        <v>3.8260279213736884E-3</v>
      </c>
      <c r="L179" s="11"/>
    </row>
    <row r="180" spans="2:12" x14ac:dyDescent="0.3">
      <c r="B180" s="15"/>
      <c r="C180" s="15">
        <v>173</v>
      </c>
      <c r="D180" s="15" t="s">
        <v>133</v>
      </c>
      <c r="E180" s="15">
        <v>149</v>
      </c>
      <c r="F180" s="15"/>
      <c r="G180" s="15">
        <v>1</v>
      </c>
      <c r="H180" s="33">
        <v>365</v>
      </c>
      <c r="I180" s="16">
        <f t="shared" si="2"/>
        <v>0.40821917808219177</v>
      </c>
      <c r="L180" s="11"/>
    </row>
    <row r="181" spans="2:12" x14ac:dyDescent="0.3">
      <c r="B181" s="15"/>
      <c r="C181" s="15">
        <v>174</v>
      </c>
      <c r="D181" s="15" t="s">
        <v>134</v>
      </c>
      <c r="E181" s="15">
        <v>8.99</v>
      </c>
      <c r="F181" s="15"/>
      <c r="G181" s="15">
        <v>8</v>
      </c>
      <c r="H181" s="33">
        <v>782.14</v>
      </c>
      <c r="I181" s="16">
        <f t="shared" si="2"/>
        <v>9.1952847316337238E-2</v>
      </c>
      <c r="L181" s="11"/>
    </row>
    <row r="182" spans="2:12" x14ac:dyDescent="0.3">
      <c r="B182" s="15"/>
      <c r="C182" s="15">
        <v>175</v>
      </c>
      <c r="D182" s="15" t="s">
        <v>135</v>
      </c>
      <c r="E182" s="15">
        <v>2.99</v>
      </c>
      <c r="F182" s="15"/>
      <c r="G182" s="15">
        <v>2</v>
      </c>
      <c r="H182" s="33">
        <v>782.14</v>
      </c>
      <c r="I182" s="16">
        <f t="shared" si="2"/>
        <v>7.6456900299179181E-3</v>
      </c>
      <c r="L182" s="11"/>
    </row>
    <row r="183" spans="2:12" x14ac:dyDescent="0.3">
      <c r="B183" s="15"/>
      <c r="C183" s="15">
        <v>176</v>
      </c>
      <c r="D183" s="15" t="s">
        <v>119</v>
      </c>
      <c r="E183" s="15">
        <v>5</v>
      </c>
      <c r="F183" s="15"/>
      <c r="G183" s="15">
        <v>1</v>
      </c>
      <c r="H183" s="33">
        <v>104.29</v>
      </c>
      <c r="I183" s="16">
        <f t="shared" si="2"/>
        <v>4.7943235209511936E-2</v>
      </c>
      <c r="L183" s="11"/>
    </row>
    <row r="184" spans="2:12" x14ac:dyDescent="0.3">
      <c r="B184" s="15"/>
      <c r="C184" s="15">
        <v>177</v>
      </c>
      <c r="D184" s="15" t="s">
        <v>120</v>
      </c>
      <c r="E184" s="15">
        <v>44</v>
      </c>
      <c r="F184" s="15"/>
      <c r="G184" s="15">
        <v>1</v>
      </c>
      <c r="H184" s="33">
        <v>521.42859999999996</v>
      </c>
      <c r="I184" s="16">
        <f t="shared" si="2"/>
        <v>8.4383557020079075E-2</v>
      </c>
      <c r="L184" s="11"/>
    </row>
    <row r="185" spans="2:12" x14ac:dyDescent="0.3">
      <c r="B185" s="15"/>
      <c r="C185" s="15">
        <v>178</v>
      </c>
      <c r="D185" s="15" t="s">
        <v>121</v>
      </c>
      <c r="E185" s="15">
        <v>27</v>
      </c>
      <c r="F185" s="15"/>
      <c r="G185" s="15">
        <v>1</v>
      </c>
      <c r="H185" s="33">
        <v>1042.857</v>
      </c>
      <c r="I185" s="16">
        <f t="shared" si="2"/>
        <v>2.5890414505536235E-2</v>
      </c>
      <c r="L185" s="11"/>
    </row>
    <row r="186" spans="2:12" x14ac:dyDescent="0.3">
      <c r="B186" s="15"/>
      <c r="C186" s="15">
        <v>179</v>
      </c>
      <c r="D186" s="15" t="s">
        <v>122</v>
      </c>
      <c r="E186" s="15">
        <v>0.99</v>
      </c>
      <c r="F186" s="15"/>
      <c r="G186" s="15">
        <v>1</v>
      </c>
      <c r="H186" s="33">
        <v>1042.857</v>
      </c>
      <c r="I186" s="16">
        <f t="shared" si="2"/>
        <v>9.493151985363286E-4</v>
      </c>
      <c r="L186" s="11"/>
    </row>
    <row r="187" spans="2:12" x14ac:dyDescent="0.3">
      <c r="B187" s="15"/>
      <c r="C187" s="15">
        <v>180</v>
      </c>
      <c r="D187" s="15" t="s">
        <v>123</v>
      </c>
      <c r="E187" s="15">
        <v>19.5</v>
      </c>
      <c r="F187" s="15"/>
      <c r="G187" s="15">
        <v>1</v>
      </c>
      <c r="H187" s="33">
        <v>156.42859999999999</v>
      </c>
      <c r="I187" s="16">
        <f t="shared" si="2"/>
        <v>0.1246575114780801</v>
      </c>
      <c r="L187" s="11"/>
    </row>
    <row r="188" spans="2:12" x14ac:dyDescent="0.3">
      <c r="B188" s="15"/>
      <c r="C188" s="15">
        <v>181</v>
      </c>
      <c r="D188" s="15" t="s">
        <v>124</v>
      </c>
      <c r="E188" s="15">
        <v>3.99</v>
      </c>
      <c r="F188" s="15"/>
      <c r="G188" s="15">
        <v>1</v>
      </c>
      <c r="H188" s="33">
        <v>1042.857</v>
      </c>
      <c r="I188" s="16">
        <f t="shared" si="2"/>
        <v>3.8260279213736884E-3</v>
      </c>
      <c r="L188" s="11"/>
    </row>
    <row r="189" spans="2:12" x14ac:dyDescent="0.3">
      <c r="B189" s="15"/>
      <c r="C189" s="15">
        <v>182</v>
      </c>
      <c r="D189" s="15" t="s">
        <v>136</v>
      </c>
      <c r="E189" s="15">
        <v>14.99</v>
      </c>
      <c r="F189" s="15"/>
      <c r="G189" s="15">
        <v>2</v>
      </c>
      <c r="H189" s="33">
        <v>156.43</v>
      </c>
      <c r="I189" s="16">
        <f t="shared" si="2"/>
        <v>0.19165121779709773</v>
      </c>
      <c r="L189" s="11"/>
    </row>
    <row r="190" spans="2:12" x14ac:dyDescent="0.3">
      <c r="B190" s="15"/>
      <c r="C190" s="15">
        <v>183</v>
      </c>
      <c r="D190" s="15" t="s">
        <v>137</v>
      </c>
      <c r="E190" s="15">
        <v>2.99</v>
      </c>
      <c r="F190" s="15"/>
      <c r="G190" s="15">
        <v>8</v>
      </c>
      <c r="H190" s="33">
        <v>156.43</v>
      </c>
      <c r="I190" s="16">
        <f t="shared" si="2"/>
        <v>0.1529118455539219</v>
      </c>
      <c r="L190" s="11"/>
    </row>
    <row r="191" spans="2:12" x14ac:dyDescent="0.3">
      <c r="B191" s="15"/>
      <c r="C191" s="15">
        <v>184</v>
      </c>
      <c r="D191" s="15" t="s">
        <v>138</v>
      </c>
      <c r="E191" s="15">
        <v>28.2</v>
      </c>
      <c r="F191" s="15"/>
      <c r="G191" s="15">
        <v>1</v>
      </c>
      <c r="H191" s="33">
        <v>782.14290000000005</v>
      </c>
      <c r="I191" s="16">
        <f t="shared" si="2"/>
        <v>3.6054792544942871E-2</v>
      </c>
      <c r="L191" s="11"/>
    </row>
    <row r="192" spans="2:12" x14ac:dyDescent="0.3">
      <c r="B192" s="15"/>
      <c r="C192" s="15">
        <v>185</v>
      </c>
      <c r="D192" s="15" t="s">
        <v>139</v>
      </c>
      <c r="E192" s="15">
        <v>2.99</v>
      </c>
      <c r="F192" s="15"/>
      <c r="G192" s="15">
        <v>2</v>
      </c>
      <c r="H192" s="33">
        <v>156.43</v>
      </c>
      <c r="I192" s="16">
        <f t="shared" si="2"/>
        <v>3.8227961388480475E-2</v>
      </c>
      <c r="L192" s="11"/>
    </row>
    <row r="193" spans="2:12" x14ac:dyDescent="0.3">
      <c r="B193" s="15"/>
      <c r="C193" s="15">
        <v>186</v>
      </c>
      <c r="D193" s="15" t="s">
        <v>140</v>
      </c>
      <c r="E193" s="15">
        <v>4.99</v>
      </c>
      <c r="F193" s="15"/>
      <c r="G193" s="15">
        <v>2</v>
      </c>
      <c r="H193" s="33">
        <v>156.43</v>
      </c>
      <c r="I193" s="16">
        <f t="shared" si="2"/>
        <v>6.3798504123250013E-2</v>
      </c>
      <c r="L193" s="11"/>
    </row>
    <row r="194" spans="2:12" x14ac:dyDescent="0.3">
      <c r="B194" s="15"/>
      <c r="C194" s="15">
        <v>187</v>
      </c>
      <c r="D194" s="15" t="s">
        <v>143</v>
      </c>
      <c r="E194" s="15">
        <v>39.99</v>
      </c>
      <c r="F194" s="15"/>
      <c r="G194" s="15">
        <v>1</v>
      </c>
      <c r="H194" s="33">
        <v>521.42999999999995</v>
      </c>
      <c r="I194" s="16">
        <f t="shared" si="2"/>
        <v>7.6692940567286122E-2</v>
      </c>
      <c r="L194" s="11"/>
    </row>
    <row r="195" spans="2:12" x14ac:dyDescent="0.3">
      <c r="B195" s="15"/>
      <c r="C195" s="15">
        <v>188</v>
      </c>
      <c r="D195" s="15" t="s">
        <v>144</v>
      </c>
      <c r="E195" s="15">
        <v>229</v>
      </c>
      <c r="F195" s="15"/>
      <c r="G195" s="15">
        <v>1</v>
      </c>
      <c r="H195" s="33">
        <v>782.14</v>
      </c>
      <c r="I195" s="16">
        <f t="shared" si="2"/>
        <v>0.29278645766742528</v>
      </c>
    </row>
    <row r="196" spans="2:12" x14ac:dyDescent="0.3">
      <c r="B196" s="15"/>
      <c r="C196" s="15">
        <v>189</v>
      </c>
      <c r="D196" s="15" t="s">
        <v>145</v>
      </c>
      <c r="E196" s="15">
        <v>249.99</v>
      </c>
      <c r="F196" s="15"/>
      <c r="G196" s="15">
        <v>1</v>
      </c>
      <c r="H196" s="33">
        <v>521.42999999999995</v>
      </c>
      <c r="I196" s="16">
        <f t="shared" si="2"/>
        <v>0.47943156320119679</v>
      </c>
    </row>
    <row r="197" spans="2:12" x14ac:dyDescent="0.3">
      <c r="B197" s="15"/>
      <c r="C197" s="15">
        <v>190</v>
      </c>
      <c r="D197" s="15" t="s">
        <v>146</v>
      </c>
      <c r="E197" s="15">
        <v>189</v>
      </c>
      <c r="F197" s="15"/>
      <c r="G197" s="15">
        <v>1</v>
      </c>
      <c r="H197" s="33">
        <v>260.70999999999998</v>
      </c>
      <c r="I197" s="16">
        <f t="shared" ref="I197:I260" si="3">+(E197*G197)/H197</f>
        <v>0.72494342372751341</v>
      </c>
    </row>
    <row r="198" spans="2:12" x14ac:dyDescent="0.3">
      <c r="B198" s="15"/>
      <c r="C198" s="15">
        <v>191</v>
      </c>
      <c r="D198" s="15" t="s">
        <v>147</v>
      </c>
      <c r="E198" s="15">
        <v>11.99</v>
      </c>
      <c r="F198" s="15"/>
      <c r="G198" s="15">
        <v>1</v>
      </c>
      <c r="H198" s="33">
        <v>417.14</v>
      </c>
      <c r="I198" s="16">
        <f t="shared" si="3"/>
        <v>2.8743347557175052E-2</v>
      </c>
      <c r="L198" s="11"/>
    </row>
    <row r="199" spans="2:12" x14ac:dyDescent="0.3">
      <c r="B199" s="15"/>
      <c r="C199" s="15">
        <v>192</v>
      </c>
      <c r="D199" s="15" t="s">
        <v>148</v>
      </c>
      <c r="E199" s="15">
        <v>11.99</v>
      </c>
      <c r="F199" s="15"/>
      <c r="G199" s="15">
        <v>1</v>
      </c>
      <c r="H199" s="33">
        <v>156.43</v>
      </c>
      <c r="I199" s="16">
        <f t="shared" si="3"/>
        <v>7.6647701847471716E-2</v>
      </c>
      <c r="L199" s="11"/>
    </row>
    <row r="200" spans="2:12" x14ac:dyDescent="0.3">
      <c r="B200" s="15"/>
      <c r="C200" s="15">
        <v>193</v>
      </c>
      <c r="D200" s="15" t="s">
        <v>149</v>
      </c>
      <c r="E200" s="15">
        <v>34.99</v>
      </c>
      <c r="F200" s="15"/>
      <c r="G200" s="15">
        <v>1</v>
      </c>
      <c r="H200" s="33">
        <v>521.42999999999995</v>
      </c>
      <c r="I200" s="16">
        <f t="shared" si="3"/>
        <v>6.7103925742669213E-2</v>
      </c>
      <c r="L200" s="11"/>
    </row>
    <row r="201" spans="2:12" x14ac:dyDescent="0.3">
      <c r="B201" s="15"/>
      <c r="C201" s="15">
        <v>194</v>
      </c>
      <c r="D201" s="15" t="s">
        <v>150</v>
      </c>
      <c r="E201" s="15">
        <v>11.99</v>
      </c>
      <c r="F201" s="15"/>
      <c r="G201" s="15">
        <v>1</v>
      </c>
      <c r="H201" s="33">
        <v>1042.857</v>
      </c>
      <c r="I201" s="16">
        <f t="shared" si="3"/>
        <v>1.1497261848939979E-2</v>
      </c>
      <c r="L201" s="11"/>
    </row>
    <row r="202" spans="2:12" x14ac:dyDescent="0.3">
      <c r="B202" s="15"/>
      <c r="C202" s="15">
        <v>195</v>
      </c>
      <c r="D202" s="15" t="s">
        <v>385</v>
      </c>
      <c r="E202" s="15">
        <v>1</v>
      </c>
      <c r="F202" s="15"/>
      <c r="G202" s="15">
        <v>1</v>
      </c>
      <c r="H202" s="33">
        <v>521.42859999999996</v>
      </c>
      <c r="I202" s="16">
        <f t="shared" si="3"/>
        <v>1.9178081140927062E-3</v>
      </c>
      <c r="L202" s="11"/>
    </row>
    <row r="203" spans="2:12" x14ac:dyDescent="0.3">
      <c r="B203" s="15"/>
      <c r="C203" s="15">
        <v>196</v>
      </c>
      <c r="D203" s="15" t="s">
        <v>151</v>
      </c>
      <c r="E203" s="15">
        <v>10</v>
      </c>
      <c r="F203" s="15"/>
      <c r="G203" s="15">
        <v>2</v>
      </c>
      <c r="H203" s="33">
        <v>260.71429999999998</v>
      </c>
      <c r="I203" s="16">
        <f t="shared" si="3"/>
        <v>7.6712324563708245E-2</v>
      </c>
      <c r="L203" s="11"/>
    </row>
    <row r="204" spans="2:12" x14ac:dyDescent="0.3">
      <c r="B204" s="15"/>
      <c r="C204" s="15">
        <v>197</v>
      </c>
      <c r="D204" s="15" t="s">
        <v>170</v>
      </c>
      <c r="E204" s="15">
        <v>4.99</v>
      </c>
      <c r="F204" s="15"/>
      <c r="G204" s="15">
        <v>1</v>
      </c>
      <c r="H204" s="33">
        <v>1042.857</v>
      </c>
      <c r="I204" s="16">
        <f t="shared" si="3"/>
        <v>4.7849321623194743E-3</v>
      </c>
      <c r="L204" s="11"/>
    </row>
    <row r="205" spans="2:12" x14ac:dyDescent="0.3">
      <c r="B205" s="15"/>
      <c r="C205" s="15">
        <v>198</v>
      </c>
      <c r="D205" s="15" t="s">
        <v>386</v>
      </c>
      <c r="E205" s="15">
        <v>4.99</v>
      </c>
      <c r="F205" s="15"/>
      <c r="G205" s="15">
        <v>1</v>
      </c>
      <c r="H205" s="33">
        <v>521.42859999999996</v>
      </c>
      <c r="I205" s="16">
        <f t="shared" si="3"/>
        <v>9.5698624893226052E-3</v>
      </c>
      <c r="L205" s="11"/>
    </row>
    <row r="206" spans="2:12" x14ac:dyDescent="0.3">
      <c r="B206" s="15"/>
      <c r="C206" s="15">
        <v>199</v>
      </c>
      <c r="D206" s="15" t="s">
        <v>153</v>
      </c>
      <c r="E206" s="15">
        <v>1.9</v>
      </c>
      <c r="F206" s="15"/>
      <c r="G206" s="15">
        <v>1</v>
      </c>
      <c r="H206" s="33">
        <v>208.57140000000001</v>
      </c>
      <c r="I206" s="16">
        <f t="shared" si="3"/>
        <v>9.1095902889849704E-3</v>
      </c>
      <c r="L206" s="11"/>
    </row>
    <row r="207" spans="2:12" x14ac:dyDescent="0.3">
      <c r="B207" s="15"/>
      <c r="C207" s="15">
        <v>200</v>
      </c>
      <c r="D207" s="15" t="s">
        <v>154</v>
      </c>
      <c r="E207" s="15">
        <v>6.99</v>
      </c>
      <c r="F207" s="15"/>
      <c r="G207" s="15">
        <v>1</v>
      </c>
      <c r="H207" s="33">
        <v>1042.857</v>
      </c>
      <c r="I207" s="16">
        <f t="shared" si="3"/>
        <v>6.7027406442110478E-3</v>
      </c>
      <c r="L207" s="11"/>
    </row>
    <row r="208" spans="2:12" x14ac:dyDescent="0.3">
      <c r="B208" s="15"/>
      <c r="C208" s="15">
        <v>201</v>
      </c>
      <c r="D208" s="15" t="s">
        <v>156</v>
      </c>
      <c r="E208" s="15">
        <v>2.25</v>
      </c>
      <c r="F208" s="15"/>
      <c r="G208" s="15">
        <v>1</v>
      </c>
      <c r="H208" s="33">
        <v>521.42859999999996</v>
      </c>
      <c r="I208" s="16">
        <f t="shared" si="3"/>
        <v>4.3150682567085893E-3</v>
      </c>
      <c r="L208" s="11"/>
    </row>
    <row r="209" spans="2:12" x14ac:dyDescent="0.3">
      <c r="B209" s="15"/>
      <c r="C209" s="15">
        <v>202</v>
      </c>
      <c r="D209" s="15" t="s">
        <v>158</v>
      </c>
      <c r="E209" s="15">
        <v>5.99</v>
      </c>
      <c r="F209" s="15"/>
      <c r="G209" s="15">
        <v>1</v>
      </c>
      <c r="H209" s="33">
        <v>1042.857</v>
      </c>
      <c r="I209" s="16">
        <f t="shared" si="3"/>
        <v>5.743836403265261E-3</v>
      </c>
      <c r="L209" s="11"/>
    </row>
    <row r="210" spans="2:12" x14ac:dyDescent="0.3">
      <c r="B210" s="15"/>
      <c r="C210" s="15">
        <v>203</v>
      </c>
      <c r="D210" s="15" t="s">
        <v>162</v>
      </c>
      <c r="E210" s="15">
        <v>4.5</v>
      </c>
      <c r="F210" s="15"/>
      <c r="G210" s="15">
        <v>1</v>
      </c>
      <c r="H210" s="33">
        <v>521.42859999999996</v>
      </c>
      <c r="I210" s="16">
        <f t="shared" si="3"/>
        <v>8.6301365134171786E-3</v>
      </c>
      <c r="L210" s="11"/>
    </row>
    <row r="211" spans="2:12" x14ac:dyDescent="0.3">
      <c r="B211" s="15"/>
      <c r="C211" s="15">
        <v>204</v>
      </c>
      <c r="D211" s="15" t="s">
        <v>160</v>
      </c>
      <c r="E211" s="15">
        <v>5.99</v>
      </c>
      <c r="F211" s="15"/>
      <c r="G211" s="15">
        <v>1</v>
      </c>
      <c r="H211" s="33">
        <v>521.42859999999996</v>
      </c>
      <c r="I211" s="16">
        <f t="shared" si="3"/>
        <v>1.1487670603415311E-2</v>
      </c>
      <c r="L211" s="11"/>
    </row>
    <row r="212" spans="2:12" x14ac:dyDescent="0.3">
      <c r="B212" s="15"/>
      <c r="C212" s="15">
        <v>205</v>
      </c>
      <c r="D212" s="15" t="s">
        <v>163</v>
      </c>
      <c r="E212" s="15">
        <v>7.99</v>
      </c>
      <c r="F212" s="15"/>
      <c r="G212" s="15">
        <v>1</v>
      </c>
      <c r="H212" s="33">
        <v>104.28570000000001</v>
      </c>
      <c r="I212" s="16">
        <f t="shared" si="3"/>
        <v>7.6616448851568333E-2</v>
      </c>
      <c r="L212" s="11"/>
    </row>
    <row r="213" spans="2:12" x14ac:dyDescent="0.3">
      <c r="B213" s="15"/>
      <c r="C213" s="15">
        <v>206</v>
      </c>
      <c r="D213" s="15" t="s">
        <v>164</v>
      </c>
      <c r="E213" s="15">
        <v>6.5</v>
      </c>
      <c r="F213" s="15"/>
      <c r="G213" s="15">
        <v>1</v>
      </c>
      <c r="H213" s="33">
        <v>104.28570000000001</v>
      </c>
      <c r="I213" s="16">
        <f t="shared" si="3"/>
        <v>6.2328775661476113E-2</v>
      </c>
      <c r="L213" s="11"/>
    </row>
    <row r="214" spans="2:12" x14ac:dyDescent="0.3">
      <c r="B214" s="15"/>
      <c r="C214" s="15">
        <v>207</v>
      </c>
      <c r="D214" s="15" t="s">
        <v>165</v>
      </c>
      <c r="E214" s="15">
        <v>5.99</v>
      </c>
      <c r="F214" s="15"/>
      <c r="G214" s="15">
        <v>2</v>
      </c>
      <c r="H214" s="33">
        <v>260.71429999999998</v>
      </c>
      <c r="I214" s="16">
        <f t="shared" si="3"/>
        <v>4.5950682413661244E-2</v>
      </c>
      <c r="L214" s="11"/>
    </row>
    <row r="215" spans="2:12" x14ac:dyDescent="0.3">
      <c r="B215" s="15"/>
      <c r="C215" s="15">
        <v>208</v>
      </c>
      <c r="D215" s="15" t="s">
        <v>169</v>
      </c>
      <c r="E215" s="15">
        <v>3.99</v>
      </c>
      <c r="F215" s="15"/>
      <c r="G215" s="15">
        <v>1</v>
      </c>
      <c r="H215" s="33">
        <v>521.42859999999996</v>
      </c>
      <c r="I215" s="16">
        <f t="shared" si="3"/>
        <v>7.6520543752298985E-3</v>
      </c>
      <c r="L215" s="11"/>
    </row>
    <row r="216" spans="2:12" x14ac:dyDescent="0.3">
      <c r="B216" s="15"/>
      <c r="C216" s="15">
        <v>209</v>
      </c>
      <c r="D216" s="15" t="s">
        <v>166</v>
      </c>
      <c r="E216" s="15">
        <v>6.99</v>
      </c>
      <c r="F216" s="15"/>
      <c r="G216" s="15">
        <v>1</v>
      </c>
      <c r="H216" s="33">
        <v>521.42859999999996</v>
      </c>
      <c r="I216" s="16">
        <f t="shared" si="3"/>
        <v>1.3405478717508017E-2</v>
      </c>
      <c r="L216" s="11"/>
    </row>
    <row r="217" spans="2:12" x14ac:dyDescent="0.3">
      <c r="B217" s="15"/>
      <c r="C217" s="15">
        <v>210</v>
      </c>
      <c r="D217" s="15" t="s">
        <v>167</v>
      </c>
      <c r="E217" s="15">
        <v>1.79</v>
      </c>
      <c r="F217" s="15"/>
      <c r="G217" s="15">
        <v>1</v>
      </c>
      <c r="H217" s="33">
        <v>156.42859999999999</v>
      </c>
      <c r="I217" s="16">
        <f t="shared" si="3"/>
        <v>1.1442920284398122E-2</v>
      </c>
      <c r="L217" s="11"/>
    </row>
    <row r="218" spans="2:12" x14ac:dyDescent="0.3">
      <c r="B218" s="15"/>
      <c r="C218" s="15">
        <v>211</v>
      </c>
      <c r="D218" s="15" t="s">
        <v>168</v>
      </c>
      <c r="E218" s="15">
        <v>3.45</v>
      </c>
      <c r="F218" s="15"/>
      <c r="G218" s="15">
        <v>1</v>
      </c>
      <c r="H218" s="33">
        <v>156.42859999999999</v>
      </c>
      <c r="I218" s="16">
        <f t="shared" si="3"/>
        <v>2.2054790492275711E-2</v>
      </c>
      <c r="L218" s="11"/>
    </row>
    <row r="219" spans="2:12" x14ac:dyDescent="0.3">
      <c r="B219" s="15"/>
      <c r="C219" s="15">
        <v>212</v>
      </c>
      <c r="D219" s="15" t="s">
        <v>387</v>
      </c>
      <c r="E219" s="15">
        <v>5.99</v>
      </c>
      <c r="F219" s="15"/>
      <c r="G219" s="15">
        <v>1</v>
      </c>
      <c r="H219" s="33">
        <v>156.42859999999999</v>
      </c>
      <c r="I219" s="16">
        <f t="shared" si="3"/>
        <v>3.8292230448907685E-2</v>
      </c>
      <c r="L219" s="11"/>
    </row>
    <row r="220" spans="2:12" x14ac:dyDescent="0.3">
      <c r="B220" s="15"/>
      <c r="C220" s="15">
        <v>213</v>
      </c>
      <c r="D220" s="15" t="s">
        <v>171</v>
      </c>
      <c r="E220" s="15">
        <v>3.47</v>
      </c>
      <c r="F220" s="15"/>
      <c r="G220" s="15">
        <v>1</v>
      </c>
      <c r="H220" s="33">
        <v>5</v>
      </c>
      <c r="I220" s="16">
        <f t="shared" si="3"/>
        <v>0.69400000000000006</v>
      </c>
      <c r="L220" s="11"/>
    </row>
    <row r="221" spans="2:12" x14ac:dyDescent="0.3">
      <c r="B221" s="15"/>
      <c r="C221" s="15">
        <v>214</v>
      </c>
      <c r="D221" s="15" t="s">
        <v>172</v>
      </c>
      <c r="E221" s="15">
        <v>15.17</v>
      </c>
      <c r="F221" s="15"/>
      <c r="G221" s="15">
        <v>1</v>
      </c>
      <c r="H221" s="33">
        <v>521.42859999999996</v>
      </c>
      <c r="I221" s="16">
        <f t="shared" si="3"/>
        <v>2.9093149090786353E-2</v>
      </c>
      <c r="L221" s="11"/>
    </row>
    <row r="222" spans="2:12" x14ac:dyDescent="0.3">
      <c r="B222" s="15"/>
      <c r="C222" s="15">
        <v>215</v>
      </c>
      <c r="D222" s="15" t="s">
        <v>388</v>
      </c>
      <c r="E222" s="15">
        <v>2.15</v>
      </c>
      <c r="F222" s="15"/>
      <c r="G222" s="15">
        <v>1</v>
      </c>
      <c r="H222" s="33">
        <v>1042.857</v>
      </c>
      <c r="I222" s="16">
        <f t="shared" si="3"/>
        <v>2.0616441180334407E-3</v>
      </c>
      <c r="L222" s="11"/>
    </row>
    <row r="223" spans="2:12" x14ac:dyDescent="0.3">
      <c r="B223" s="15"/>
      <c r="C223" s="15">
        <v>216</v>
      </c>
      <c r="D223" s="15" t="s">
        <v>173</v>
      </c>
      <c r="E223" s="15">
        <v>19.989999999999998</v>
      </c>
      <c r="F223" s="15"/>
      <c r="G223" s="15">
        <v>1</v>
      </c>
      <c r="H223" s="33">
        <v>260.71429999999998</v>
      </c>
      <c r="I223" s="16">
        <f t="shared" si="3"/>
        <v>7.6673968401426387E-2</v>
      </c>
      <c r="L223" s="11"/>
    </row>
    <row r="224" spans="2:12" x14ac:dyDescent="0.3">
      <c r="B224" s="15"/>
      <c r="C224" s="15">
        <v>217</v>
      </c>
      <c r="D224" s="15" t="s">
        <v>174</v>
      </c>
      <c r="E224" s="15">
        <v>47.23</v>
      </c>
      <c r="F224" s="15"/>
      <c r="G224" s="15">
        <v>1</v>
      </c>
      <c r="H224" s="33">
        <v>1042.857</v>
      </c>
      <c r="I224" s="16">
        <f t="shared" si="3"/>
        <v>4.5289047299869489E-2</v>
      </c>
      <c r="L224" s="11"/>
    </row>
    <row r="225" spans="2:12" x14ac:dyDescent="0.3">
      <c r="B225" s="15"/>
      <c r="C225" s="15">
        <v>218</v>
      </c>
      <c r="D225" s="15" t="s">
        <v>175</v>
      </c>
      <c r="E225" s="15">
        <v>4.99</v>
      </c>
      <c r="F225" s="15"/>
      <c r="G225" s="15">
        <v>1</v>
      </c>
      <c r="H225" s="33">
        <v>156.42859999999999</v>
      </c>
      <c r="I225" s="16">
        <f t="shared" si="3"/>
        <v>3.1899537552595884E-2</v>
      </c>
      <c r="L225" s="11"/>
    </row>
    <row r="226" spans="2:12" x14ac:dyDescent="0.3">
      <c r="B226" s="15"/>
      <c r="C226" s="15">
        <v>219</v>
      </c>
      <c r="D226" s="15" t="s">
        <v>176</v>
      </c>
      <c r="E226" s="15">
        <v>6.5</v>
      </c>
      <c r="F226" s="15"/>
      <c r="G226" s="15">
        <v>1</v>
      </c>
      <c r="H226" s="33">
        <v>104.28570000000001</v>
      </c>
      <c r="I226" s="16">
        <f t="shared" si="3"/>
        <v>6.2328775661476113E-2</v>
      </c>
      <c r="L226" s="11"/>
    </row>
    <row r="227" spans="2:12" x14ac:dyDescent="0.3">
      <c r="B227" s="15"/>
      <c r="C227" s="15">
        <v>220</v>
      </c>
      <c r="D227" s="15" t="s">
        <v>177</v>
      </c>
      <c r="E227" s="15">
        <v>4.9800000000000004</v>
      </c>
      <c r="F227" s="15"/>
      <c r="G227" s="15">
        <v>1</v>
      </c>
      <c r="H227" s="33">
        <v>13.03571</v>
      </c>
      <c r="I227" s="16">
        <f t="shared" si="3"/>
        <v>0.38202752285836372</v>
      </c>
      <c r="L227" s="11"/>
    </row>
    <row r="228" spans="2:12" x14ac:dyDescent="0.3">
      <c r="B228" s="15"/>
      <c r="C228" s="15">
        <v>221</v>
      </c>
      <c r="D228" s="15" t="s">
        <v>178</v>
      </c>
      <c r="E228" s="15">
        <v>13</v>
      </c>
      <c r="F228" s="15"/>
      <c r="G228" s="15">
        <v>1</v>
      </c>
      <c r="H228" s="33">
        <v>1042.857</v>
      </c>
      <c r="I228" s="16">
        <f t="shared" si="3"/>
        <v>1.2465755132295224E-2</v>
      </c>
      <c r="L228" s="11"/>
    </row>
    <row r="229" spans="2:12" x14ac:dyDescent="0.3">
      <c r="B229" s="15"/>
      <c r="C229" s="15">
        <v>222</v>
      </c>
      <c r="D229" s="15" t="s">
        <v>179</v>
      </c>
      <c r="E229" s="15">
        <v>62</v>
      </c>
      <c r="F229" s="15"/>
      <c r="G229" s="15">
        <v>1</v>
      </c>
      <c r="H229" s="33">
        <v>365</v>
      </c>
      <c r="I229" s="16">
        <f t="shared" si="3"/>
        <v>0.16986301369863013</v>
      </c>
      <c r="L229" s="11"/>
    </row>
    <row r="230" spans="2:12" x14ac:dyDescent="0.3">
      <c r="B230" s="15"/>
      <c r="C230" s="15">
        <v>223</v>
      </c>
      <c r="D230" s="15" t="s">
        <v>181</v>
      </c>
      <c r="E230" s="15">
        <v>1</v>
      </c>
      <c r="F230" s="15"/>
      <c r="G230" s="15">
        <v>1</v>
      </c>
      <c r="H230" s="33">
        <v>260.71429999999998</v>
      </c>
      <c r="I230" s="16">
        <f t="shared" si="3"/>
        <v>3.8356162281854124E-3</v>
      </c>
      <c r="L230" s="11"/>
    </row>
    <row r="231" spans="2:12" x14ac:dyDescent="0.3">
      <c r="B231" s="15"/>
      <c r="C231" s="15">
        <v>224</v>
      </c>
      <c r="D231" s="15" t="s">
        <v>184</v>
      </c>
      <c r="E231" s="15">
        <v>0.47</v>
      </c>
      <c r="F231" s="15"/>
      <c r="G231" s="15">
        <v>1</v>
      </c>
      <c r="H231" s="33">
        <v>20</v>
      </c>
      <c r="I231" s="16">
        <f t="shared" si="3"/>
        <v>2.35E-2</v>
      </c>
      <c r="L231" s="11"/>
    </row>
    <row r="232" spans="2:12" x14ac:dyDescent="0.3">
      <c r="B232" s="15"/>
      <c r="C232" s="15">
        <v>225</v>
      </c>
      <c r="D232" s="15" t="s">
        <v>185</v>
      </c>
      <c r="E232" s="15">
        <v>0.99</v>
      </c>
      <c r="F232" s="15"/>
      <c r="G232" s="15">
        <v>1</v>
      </c>
      <c r="H232" s="33">
        <v>4.3452380000000002</v>
      </c>
      <c r="I232" s="16">
        <f t="shared" si="3"/>
        <v>0.22783562143201361</v>
      </c>
      <c r="L232" s="11"/>
    </row>
    <row r="233" spans="2:12" x14ac:dyDescent="0.3">
      <c r="B233" s="15"/>
      <c r="C233" s="15">
        <v>226</v>
      </c>
      <c r="D233" s="15" t="s">
        <v>186</v>
      </c>
      <c r="E233" s="15">
        <v>0.99</v>
      </c>
      <c r="F233" s="15"/>
      <c r="G233" s="15">
        <v>2</v>
      </c>
      <c r="H233" s="33">
        <v>104.28570000000001</v>
      </c>
      <c r="I233" s="16">
        <f t="shared" si="3"/>
        <v>1.8986303970726572E-2</v>
      </c>
      <c r="L233" s="11"/>
    </row>
    <row r="234" spans="2:12" x14ac:dyDescent="0.3">
      <c r="B234" s="15"/>
      <c r="C234" s="15">
        <v>227</v>
      </c>
      <c r="D234" s="15" t="s">
        <v>187</v>
      </c>
      <c r="E234" s="15">
        <v>0.53</v>
      </c>
      <c r="F234" s="15"/>
      <c r="G234" s="15">
        <v>1</v>
      </c>
      <c r="H234" s="33">
        <v>4.3452380000000002</v>
      </c>
      <c r="I234" s="16">
        <f t="shared" si="3"/>
        <v>0.12197260541309821</v>
      </c>
      <c r="L234" s="11"/>
    </row>
    <row r="235" spans="2:12" x14ac:dyDescent="0.3">
      <c r="B235" s="15"/>
      <c r="C235" s="15">
        <v>228</v>
      </c>
      <c r="D235" s="15" t="s">
        <v>188</v>
      </c>
      <c r="E235" s="15">
        <v>0.9</v>
      </c>
      <c r="F235" s="15"/>
      <c r="G235" s="15">
        <v>1</v>
      </c>
      <c r="H235" s="33">
        <v>2</v>
      </c>
      <c r="I235" s="16">
        <f t="shared" si="3"/>
        <v>0.45</v>
      </c>
      <c r="L235" s="11"/>
    </row>
    <row r="236" spans="2:12" x14ac:dyDescent="0.3">
      <c r="B236" s="15"/>
      <c r="C236" s="15">
        <v>229</v>
      </c>
      <c r="D236" s="15" t="s">
        <v>189</v>
      </c>
      <c r="E236" s="15">
        <v>1.42</v>
      </c>
      <c r="F236" s="15"/>
      <c r="G236" s="15">
        <v>1</v>
      </c>
      <c r="H236" s="33">
        <v>17.380949999999999</v>
      </c>
      <c r="I236" s="16">
        <f t="shared" si="3"/>
        <v>8.1698641328581012E-2</v>
      </c>
      <c r="L236" s="11"/>
    </row>
    <row r="237" spans="2:12" x14ac:dyDescent="0.3">
      <c r="B237" s="15"/>
      <c r="C237" s="15">
        <v>230</v>
      </c>
      <c r="D237" s="15" t="s">
        <v>190</v>
      </c>
      <c r="E237" s="15">
        <v>1.87</v>
      </c>
      <c r="F237" s="15"/>
      <c r="G237" s="15">
        <v>1</v>
      </c>
      <c r="H237" s="33">
        <v>17.380949999999999</v>
      </c>
      <c r="I237" s="16">
        <f t="shared" si="3"/>
        <v>0.10758905583411725</v>
      </c>
      <c r="L237" s="11"/>
    </row>
    <row r="238" spans="2:12" x14ac:dyDescent="0.3">
      <c r="B238" s="15"/>
      <c r="C238" s="15">
        <v>231</v>
      </c>
      <c r="D238" s="15" t="s">
        <v>389</v>
      </c>
      <c r="E238" s="15">
        <v>1.58</v>
      </c>
      <c r="F238" s="15"/>
      <c r="G238" s="15">
        <v>1</v>
      </c>
      <c r="H238" s="33">
        <v>4.3452380000000002</v>
      </c>
      <c r="I238" s="16">
        <f t="shared" si="3"/>
        <v>0.36361644632583995</v>
      </c>
      <c r="L238" s="11"/>
    </row>
    <row r="239" spans="2:12" x14ac:dyDescent="0.3">
      <c r="B239" s="15"/>
      <c r="C239" s="15">
        <v>232</v>
      </c>
      <c r="D239" s="15" t="s">
        <v>193</v>
      </c>
      <c r="E239" s="15">
        <v>0.53</v>
      </c>
      <c r="F239" s="15"/>
      <c r="G239" s="15">
        <v>1</v>
      </c>
      <c r="H239" s="33">
        <v>4.3452380000000002</v>
      </c>
      <c r="I239" s="16">
        <f t="shared" si="3"/>
        <v>0.12197260541309821</v>
      </c>
      <c r="L239" s="11"/>
    </row>
    <row r="240" spans="2:12" x14ac:dyDescent="0.3">
      <c r="B240" s="15"/>
      <c r="C240" s="15">
        <v>233</v>
      </c>
      <c r="D240" s="15" t="s">
        <v>195</v>
      </c>
      <c r="E240" s="15">
        <v>1.79</v>
      </c>
      <c r="F240" s="15"/>
      <c r="G240" s="15">
        <v>1</v>
      </c>
      <c r="H240" s="33">
        <v>6.6</v>
      </c>
      <c r="I240" s="16">
        <f t="shared" si="3"/>
        <v>0.27121212121212124</v>
      </c>
      <c r="L240" s="11"/>
    </row>
    <row r="241" spans="2:12" x14ac:dyDescent="0.3">
      <c r="B241" s="15"/>
      <c r="C241" s="15">
        <v>234</v>
      </c>
      <c r="D241" s="15" t="s">
        <v>194</v>
      </c>
      <c r="E241" s="15">
        <v>0.99</v>
      </c>
      <c r="F241" s="15"/>
      <c r="G241" s="15">
        <v>1</v>
      </c>
      <c r="H241" s="33">
        <v>52.14</v>
      </c>
      <c r="I241" s="16">
        <f t="shared" si="3"/>
        <v>1.8987341772151899E-2</v>
      </c>
      <c r="L241" s="11"/>
    </row>
    <row r="242" spans="2:12" x14ac:dyDescent="0.3">
      <c r="B242" s="15"/>
      <c r="C242" s="15">
        <v>235</v>
      </c>
      <c r="D242" s="15" t="s">
        <v>199</v>
      </c>
      <c r="E242" s="15">
        <v>9</v>
      </c>
      <c r="F242" s="15"/>
      <c r="G242" s="15">
        <v>2</v>
      </c>
      <c r="H242" s="33">
        <v>104.28570000000001</v>
      </c>
      <c r="I242" s="16">
        <f t="shared" si="3"/>
        <v>0.17260276337024155</v>
      </c>
      <c r="L242" s="11"/>
    </row>
    <row r="243" spans="2:12" x14ac:dyDescent="0.3">
      <c r="B243" s="15"/>
      <c r="C243" s="15">
        <v>236</v>
      </c>
      <c r="D243" s="15" t="s">
        <v>390</v>
      </c>
      <c r="E243" s="15">
        <v>0.99</v>
      </c>
      <c r="F243" s="15"/>
      <c r="G243" s="15">
        <v>1</v>
      </c>
      <c r="H243" s="33">
        <v>260.71429999999998</v>
      </c>
      <c r="I243" s="16">
        <f t="shared" si="3"/>
        <v>3.7972600659035584E-3</v>
      </c>
      <c r="L243" s="11"/>
    </row>
    <row r="244" spans="2:12" x14ac:dyDescent="0.3">
      <c r="B244" s="15"/>
      <c r="C244" s="15">
        <v>237</v>
      </c>
      <c r="D244" s="15" t="s">
        <v>391</v>
      </c>
      <c r="E244" s="15">
        <v>0.99</v>
      </c>
      <c r="F244" s="15"/>
      <c r="G244" s="15">
        <v>1</v>
      </c>
      <c r="H244" s="33">
        <v>52.142859999999999</v>
      </c>
      <c r="I244" s="16">
        <f t="shared" si="3"/>
        <v>1.8986300329517789E-2</v>
      </c>
      <c r="L244" s="11"/>
    </row>
    <row r="245" spans="2:12" x14ac:dyDescent="0.3">
      <c r="B245" s="15"/>
      <c r="C245" s="15">
        <v>238</v>
      </c>
      <c r="D245" s="15" t="s">
        <v>392</v>
      </c>
      <c r="E245" s="15">
        <v>6.99</v>
      </c>
      <c r="F245" s="15"/>
      <c r="G245" s="15">
        <v>1</v>
      </c>
      <c r="H245" s="33">
        <v>1042.857</v>
      </c>
      <c r="I245" s="16">
        <f t="shared" si="3"/>
        <v>6.7027406442110478E-3</v>
      </c>
      <c r="L245" s="11"/>
    </row>
    <row r="246" spans="2:12" x14ac:dyDescent="0.3">
      <c r="B246" s="15"/>
      <c r="C246" s="15">
        <v>239</v>
      </c>
      <c r="D246" s="15" t="s">
        <v>393</v>
      </c>
      <c r="E246" s="15">
        <v>0.99</v>
      </c>
      <c r="F246" s="15"/>
      <c r="G246" s="15">
        <v>1</v>
      </c>
      <c r="H246" s="33">
        <v>208.57140000000001</v>
      </c>
      <c r="I246" s="16">
        <f t="shared" si="3"/>
        <v>4.7465759926816429E-3</v>
      </c>
      <c r="L246" s="11"/>
    </row>
    <row r="247" spans="2:12" x14ac:dyDescent="0.3">
      <c r="B247" s="15"/>
      <c r="C247" s="15">
        <v>240</v>
      </c>
      <c r="D247" s="15" t="s">
        <v>196</v>
      </c>
      <c r="E247" s="15">
        <v>4.7300000000000004</v>
      </c>
      <c r="F247" s="15"/>
      <c r="G247" s="15">
        <v>2</v>
      </c>
      <c r="H247" s="33">
        <v>52.142859999999999</v>
      </c>
      <c r="I247" s="16">
        <f t="shared" si="3"/>
        <v>0.18142464759317001</v>
      </c>
      <c r="L247" s="11"/>
    </row>
    <row r="248" spans="2:12" x14ac:dyDescent="0.3">
      <c r="B248" s="15"/>
      <c r="C248" s="15">
        <v>241</v>
      </c>
      <c r="D248" s="15" t="s">
        <v>119</v>
      </c>
      <c r="E248" s="15">
        <v>5</v>
      </c>
      <c r="F248" s="15"/>
      <c r="G248" s="15">
        <v>1</v>
      </c>
      <c r="H248" s="33">
        <v>104.29</v>
      </c>
      <c r="I248" s="16">
        <f t="shared" si="3"/>
        <v>4.7943235209511936E-2</v>
      </c>
      <c r="L248" s="11"/>
    </row>
    <row r="249" spans="2:12" x14ac:dyDescent="0.3">
      <c r="B249" s="15"/>
      <c r="C249" s="15">
        <v>242</v>
      </c>
      <c r="D249" s="15" t="s">
        <v>120</v>
      </c>
      <c r="E249" s="15">
        <v>44</v>
      </c>
      <c r="F249" s="15"/>
      <c r="G249" s="15">
        <v>1</v>
      </c>
      <c r="H249" s="33">
        <v>521.42859999999996</v>
      </c>
      <c r="I249" s="16">
        <f t="shared" si="3"/>
        <v>8.4383557020079075E-2</v>
      </c>
      <c r="L249" s="11"/>
    </row>
    <row r="250" spans="2:12" x14ac:dyDescent="0.3">
      <c r="B250" s="15"/>
      <c r="C250" s="15">
        <v>243</v>
      </c>
      <c r="D250" s="15" t="s">
        <v>121</v>
      </c>
      <c r="E250" s="15">
        <v>27</v>
      </c>
      <c r="F250" s="15"/>
      <c r="G250" s="15">
        <v>1</v>
      </c>
      <c r="H250" s="33">
        <v>1042.857</v>
      </c>
      <c r="I250" s="16">
        <f t="shared" si="3"/>
        <v>2.5890414505536235E-2</v>
      </c>
      <c r="L250" s="11"/>
    </row>
    <row r="251" spans="2:12" x14ac:dyDescent="0.3">
      <c r="B251" s="15"/>
      <c r="C251" s="15">
        <v>244</v>
      </c>
      <c r="D251" s="15" t="s">
        <v>122</v>
      </c>
      <c r="E251" s="15">
        <v>0.99</v>
      </c>
      <c r="F251" s="15"/>
      <c r="G251" s="15">
        <v>1</v>
      </c>
      <c r="H251" s="33">
        <v>1042.857</v>
      </c>
      <c r="I251" s="16">
        <f t="shared" si="3"/>
        <v>9.493151985363286E-4</v>
      </c>
      <c r="L251" s="11"/>
    </row>
    <row r="252" spans="2:12" x14ac:dyDescent="0.3">
      <c r="B252" s="15"/>
      <c r="C252" s="15">
        <v>245</v>
      </c>
      <c r="D252" s="15" t="s">
        <v>197</v>
      </c>
      <c r="E252" s="15">
        <v>28</v>
      </c>
      <c r="F252" s="15"/>
      <c r="G252" s="15">
        <v>1</v>
      </c>
      <c r="H252" s="33">
        <v>521.42859999999996</v>
      </c>
      <c r="I252" s="16">
        <f t="shared" si="3"/>
        <v>5.3698627194595776E-2</v>
      </c>
      <c r="L252" s="11"/>
    </row>
    <row r="253" spans="2:12" x14ac:dyDescent="0.3">
      <c r="B253" s="15"/>
      <c r="C253" s="15">
        <v>246</v>
      </c>
      <c r="D253" s="15" t="s">
        <v>394</v>
      </c>
      <c r="E253" s="15">
        <v>16</v>
      </c>
      <c r="F253" s="15"/>
      <c r="G253" s="15">
        <v>4</v>
      </c>
      <c r="H253" s="33">
        <v>104.28570000000001</v>
      </c>
      <c r="I253" s="16">
        <f t="shared" si="3"/>
        <v>0.61369871420530331</v>
      </c>
      <c r="L253" s="11"/>
    </row>
    <row r="254" spans="2:12" x14ac:dyDescent="0.3">
      <c r="B254" s="15"/>
      <c r="C254" s="15">
        <v>247</v>
      </c>
      <c r="D254" s="15" t="s">
        <v>199</v>
      </c>
      <c r="E254" s="15">
        <v>9</v>
      </c>
      <c r="F254" s="15"/>
      <c r="G254" s="15">
        <v>4</v>
      </c>
      <c r="H254" s="33">
        <v>104.28570000000001</v>
      </c>
      <c r="I254" s="16">
        <f t="shared" si="3"/>
        <v>0.3452055267404831</v>
      </c>
      <c r="L254" s="11"/>
    </row>
    <row r="255" spans="2:12" x14ac:dyDescent="0.3">
      <c r="B255" s="15"/>
      <c r="C255" s="15">
        <v>248</v>
      </c>
      <c r="D255" s="15" t="s">
        <v>201</v>
      </c>
      <c r="E255" s="15">
        <v>11</v>
      </c>
      <c r="F255" s="15"/>
      <c r="G255" s="15">
        <v>1</v>
      </c>
      <c r="H255" s="33">
        <v>104.28570000000001</v>
      </c>
      <c r="I255" s="16">
        <f t="shared" si="3"/>
        <v>0.1054794665040365</v>
      </c>
      <c r="L255" s="11"/>
    </row>
    <row r="256" spans="2:12" x14ac:dyDescent="0.3">
      <c r="B256" s="15"/>
      <c r="C256" s="15">
        <v>249</v>
      </c>
      <c r="D256" s="15" t="s">
        <v>203</v>
      </c>
      <c r="E256" s="15">
        <v>13</v>
      </c>
      <c r="F256" s="15"/>
      <c r="G256" s="15">
        <v>1</v>
      </c>
      <c r="H256" s="33">
        <v>260.70999999999998</v>
      </c>
      <c r="I256" s="16">
        <f t="shared" si="3"/>
        <v>4.9863833378082929E-2</v>
      </c>
      <c r="L256" s="11"/>
    </row>
    <row r="257" spans="2:12" x14ac:dyDescent="0.3">
      <c r="B257" s="15"/>
      <c r="C257" s="15">
        <v>250</v>
      </c>
      <c r="D257" s="15" t="s">
        <v>395</v>
      </c>
      <c r="E257" s="15">
        <v>26.99</v>
      </c>
      <c r="F257" s="15"/>
      <c r="G257" s="15">
        <v>1</v>
      </c>
      <c r="H257" s="33">
        <v>521.42859999999996</v>
      </c>
      <c r="I257" s="16">
        <f t="shared" si="3"/>
        <v>5.1761640999362139E-2</v>
      </c>
      <c r="L257" s="11"/>
    </row>
    <row r="258" spans="2:12" x14ac:dyDescent="0.3">
      <c r="B258" s="15"/>
      <c r="C258" s="15">
        <v>251</v>
      </c>
      <c r="D258" s="15" t="s">
        <v>193</v>
      </c>
      <c r="E258" s="15">
        <v>0.53</v>
      </c>
      <c r="F258" s="15"/>
      <c r="G258" s="15">
        <v>1</v>
      </c>
      <c r="H258" s="33">
        <v>4.3452380000000002</v>
      </c>
      <c r="I258" s="16">
        <f t="shared" si="3"/>
        <v>0.12197260541309821</v>
      </c>
      <c r="L258" s="11"/>
    </row>
    <row r="259" spans="2:12" x14ac:dyDescent="0.3">
      <c r="B259" s="15"/>
      <c r="C259" s="15">
        <v>252</v>
      </c>
      <c r="D259" s="15" t="s">
        <v>396</v>
      </c>
      <c r="E259" s="15">
        <v>0.99</v>
      </c>
      <c r="F259" s="15"/>
      <c r="G259" s="15">
        <v>1</v>
      </c>
      <c r="H259" s="33">
        <v>4.3452380000000002</v>
      </c>
      <c r="I259" s="16">
        <f t="shared" si="3"/>
        <v>0.22783562143201361</v>
      </c>
      <c r="L259" s="11"/>
    </row>
    <row r="260" spans="2:12" x14ac:dyDescent="0.3">
      <c r="B260" s="15"/>
      <c r="C260" s="15">
        <v>253</v>
      </c>
      <c r="D260" s="15" t="s">
        <v>183</v>
      </c>
      <c r="E260" s="15">
        <v>0.99</v>
      </c>
      <c r="F260" s="15"/>
      <c r="G260" s="15">
        <v>1</v>
      </c>
      <c r="H260" s="33">
        <v>4.3452380000000002</v>
      </c>
      <c r="I260" s="16">
        <f t="shared" si="3"/>
        <v>0.22783562143201361</v>
      </c>
      <c r="L260" s="11"/>
    </row>
    <row r="261" spans="2:12" x14ac:dyDescent="0.3">
      <c r="B261" s="15"/>
      <c r="C261" s="15">
        <v>254</v>
      </c>
      <c r="D261" s="15" t="s">
        <v>397</v>
      </c>
      <c r="E261" s="15">
        <v>0.99</v>
      </c>
      <c r="F261" s="15"/>
      <c r="G261" s="15">
        <v>1</v>
      </c>
      <c r="H261" s="33">
        <v>4.3452380000000002</v>
      </c>
      <c r="I261" s="16">
        <f t="shared" ref="I261:I324" si="4">+(E261*G261)/H261</f>
        <v>0.22783562143201361</v>
      </c>
      <c r="L261" s="11"/>
    </row>
    <row r="262" spans="2:12" x14ac:dyDescent="0.3">
      <c r="B262" s="15"/>
      <c r="C262" s="15">
        <v>255</v>
      </c>
      <c r="D262" s="15" t="s">
        <v>205</v>
      </c>
      <c r="E262" s="15">
        <v>2.12</v>
      </c>
      <c r="F262" s="15"/>
      <c r="G262" s="15">
        <v>1</v>
      </c>
      <c r="H262" s="33">
        <v>13.03571</v>
      </c>
      <c r="I262" s="16">
        <f t="shared" si="4"/>
        <v>0.16263019045376126</v>
      </c>
      <c r="L262" s="11"/>
    </row>
    <row r="263" spans="2:12" x14ac:dyDescent="0.3">
      <c r="B263" s="15"/>
      <c r="C263" s="15">
        <v>256</v>
      </c>
      <c r="D263" s="15" t="s">
        <v>118</v>
      </c>
      <c r="E263" s="15">
        <v>5</v>
      </c>
      <c r="F263" s="15"/>
      <c r="G263" s="15">
        <v>1</v>
      </c>
      <c r="H263" s="33">
        <v>521.42859999999996</v>
      </c>
      <c r="I263" s="16">
        <f t="shared" si="4"/>
        <v>9.5890405704635306E-3</v>
      </c>
      <c r="L263" s="11"/>
    </row>
    <row r="264" spans="2:12" x14ac:dyDescent="0.3">
      <c r="B264" s="15"/>
      <c r="C264" s="15">
        <v>257</v>
      </c>
      <c r="D264" s="15" t="s">
        <v>119</v>
      </c>
      <c r="E264" s="15">
        <v>5</v>
      </c>
      <c r="F264" s="15"/>
      <c r="G264" s="15">
        <v>3</v>
      </c>
      <c r="H264" s="33">
        <v>104.29</v>
      </c>
      <c r="I264" s="16">
        <f t="shared" si="4"/>
        <v>0.14382970562853581</v>
      </c>
      <c r="L264" s="11"/>
    </row>
    <row r="265" spans="2:12" x14ac:dyDescent="0.3">
      <c r="B265" s="15"/>
      <c r="C265" s="15">
        <v>258</v>
      </c>
      <c r="D265" s="15" t="s">
        <v>120</v>
      </c>
      <c r="E265" s="15">
        <v>44</v>
      </c>
      <c r="F265" s="15"/>
      <c r="G265" s="15">
        <v>1</v>
      </c>
      <c r="H265" s="33">
        <v>521.42859999999996</v>
      </c>
      <c r="I265" s="16">
        <f t="shared" si="4"/>
        <v>8.4383557020079075E-2</v>
      </c>
      <c r="L265" s="11"/>
    </row>
    <row r="266" spans="2:12" x14ac:dyDescent="0.3">
      <c r="B266" s="15"/>
      <c r="C266" s="15">
        <v>259</v>
      </c>
      <c r="D266" s="15" t="s">
        <v>121</v>
      </c>
      <c r="E266" s="15">
        <v>27</v>
      </c>
      <c r="F266" s="15"/>
      <c r="G266" s="15">
        <v>1</v>
      </c>
      <c r="H266" s="33">
        <v>1042.857</v>
      </c>
      <c r="I266" s="16">
        <f t="shared" si="4"/>
        <v>2.5890414505536235E-2</v>
      </c>
      <c r="L266" s="11"/>
    </row>
    <row r="267" spans="2:12" x14ac:dyDescent="0.3">
      <c r="B267" s="15"/>
      <c r="C267" s="15">
        <v>260</v>
      </c>
      <c r="D267" s="15" t="s">
        <v>122</v>
      </c>
      <c r="E267" s="15">
        <v>0.99</v>
      </c>
      <c r="F267" s="15"/>
      <c r="G267" s="15">
        <v>1</v>
      </c>
      <c r="H267" s="33">
        <v>1042.857</v>
      </c>
      <c r="I267" s="16">
        <f t="shared" si="4"/>
        <v>9.493151985363286E-4</v>
      </c>
      <c r="L267" s="11"/>
    </row>
    <row r="268" spans="2:12" x14ac:dyDescent="0.3">
      <c r="B268" s="15"/>
      <c r="C268" s="15">
        <v>261</v>
      </c>
      <c r="D268" s="15" t="s">
        <v>123</v>
      </c>
      <c r="E268" s="15">
        <v>19.5</v>
      </c>
      <c r="F268" s="15"/>
      <c r="G268" s="15">
        <v>1</v>
      </c>
      <c r="H268" s="33">
        <v>156.42859999999999</v>
      </c>
      <c r="I268" s="16">
        <f t="shared" si="4"/>
        <v>0.1246575114780801</v>
      </c>
      <c r="L268" s="11"/>
    </row>
    <row r="269" spans="2:12" x14ac:dyDescent="0.3">
      <c r="B269" s="15"/>
      <c r="C269" s="15">
        <v>262</v>
      </c>
      <c r="D269" s="15" t="s">
        <v>124</v>
      </c>
      <c r="E269" s="15">
        <v>3.99</v>
      </c>
      <c r="F269" s="15"/>
      <c r="G269" s="15">
        <v>1</v>
      </c>
      <c r="H269" s="33">
        <v>1042.857</v>
      </c>
      <c r="I269" s="16">
        <f t="shared" si="4"/>
        <v>3.8260279213736884E-3</v>
      </c>
      <c r="L269" s="11"/>
    </row>
    <row r="270" spans="2:12" x14ac:dyDescent="0.3">
      <c r="B270" s="15"/>
      <c r="C270" s="15">
        <v>263</v>
      </c>
      <c r="D270" s="15" t="s">
        <v>206</v>
      </c>
      <c r="E270" s="15">
        <v>184.99</v>
      </c>
      <c r="F270" s="15"/>
      <c r="G270" s="15">
        <v>1</v>
      </c>
      <c r="H270" s="33">
        <v>521.42859999999996</v>
      </c>
      <c r="I270" s="16">
        <f t="shared" si="4"/>
        <v>0.35477532302600973</v>
      </c>
      <c r="L270" s="11"/>
    </row>
    <row r="271" spans="2:12" x14ac:dyDescent="0.3">
      <c r="B271" s="15"/>
      <c r="C271" s="15">
        <v>264</v>
      </c>
      <c r="D271" s="15" t="s">
        <v>207</v>
      </c>
      <c r="E271" s="15" t="s">
        <v>816</v>
      </c>
      <c r="F271" s="15"/>
      <c r="G271" s="15"/>
      <c r="H271" s="33"/>
      <c r="I271" s="16"/>
      <c r="L271" s="11"/>
    </row>
    <row r="272" spans="2:12" x14ac:dyDescent="0.3">
      <c r="B272" s="15"/>
      <c r="C272" s="15">
        <v>265</v>
      </c>
      <c r="D272" s="15" t="s">
        <v>208</v>
      </c>
      <c r="E272" s="15">
        <v>92.95</v>
      </c>
      <c r="F272" s="15"/>
      <c r="G272" s="15">
        <v>1</v>
      </c>
      <c r="H272" s="33">
        <v>521.42859999999996</v>
      </c>
      <c r="I272" s="16">
        <f t="shared" si="4"/>
        <v>0.17826026420491706</v>
      </c>
      <c r="L272" s="11"/>
    </row>
    <row r="273" spans="2:12" x14ac:dyDescent="0.3">
      <c r="B273" s="15"/>
      <c r="C273" s="15">
        <v>266</v>
      </c>
      <c r="D273" s="15" t="s">
        <v>209</v>
      </c>
      <c r="E273" s="15">
        <v>85</v>
      </c>
      <c r="F273" s="15"/>
      <c r="G273" s="15">
        <v>2</v>
      </c>
      <c r="H273" s="33">
        <v>521.42859999999996</v>
      </c>
      <c r="I273" s="16">
        <f t="shared" si="4"/>
        <v>0.32602737939576004</v>
      </c>
      <c r="L273" s="11"/>
    </row>
    <row r="274" spans="2:12" x14ac:dyDescent="0.3">
      <c r="B274" s="15"/>
      <c r="C274" s="15">
        <v>267</v>
      </c>
      <c r="D274" s="15" t="s">
        <v>210</v>
      </c>
      <c r="E274" s="15">
        <v>36</v>
      </c>
      <c r="F274" s="15"/>
      <c r="G274" s="15">
        <v>2</v>
      </c>
      <c r="H274" s="33">
        <v>521.42859999999996</v>
      </c>
      <c r="I274" s="16">
        <f t="shared" si="4"/>
        <v>0.13808218421467486</v>
      </c>
      <c r="L274" s="11"/>
    </row>
    <row r="275" spans="2:12" x14ac:dyDescent="0.3">
      <c r="B275" s="15"/>
      <c r="C275" s="15">
        <v>268</v>
      </c>
      <c r="D275" s="15" t="s">
        <v>129</v>
      </c>
      <c r="E275" s="15">
        <v>12</v>
      </c>
      <c r="F275" s="15"/>
      <c r="G275" s="15">
        <v>2</v>
      </c>
      <c r="H275" s="33">
        <v>521.42859999999996</v>
      </c>
      <c r="I275" s="16">
        <f t="shared" si="4"/>
        <v>4.6027394738224953E-2</v>
      </c>
      <c r="L275" s="11"/>
    </row>
    <row r="276" spans="2:12" x14ac:dyDescent="0.3">
      <c r="B276" s="15"/>
      <c r="C276" s="15">
        <v>269</v>
      </c>
      <c r="D276" s="15" t="s">
        <v>211</v>
      </c>
      <c r="E276" s="15">
        <v>15</v>
      </c>
      <c r="F276" s="15"/>
      <c r="G276" s="15">
        <v>1</v>
      </c>
      <c r="H276" s="33">
        <v>521.42859999999996</v>
      </c>
      <c r="I276" s="16">
        <f t="shared" si="4"/>
        <v>2.8767121711390592E-2</v>
      </c>
      <c r="L276" s="11"/>
    </row>
    <row r="277" spans="2:12" x14ac:dyDescent="0.3">
      <c r="B277" s="15"/>
      <c r="C277" s="15">
        <v>270</v>
      </c>
      <c r="D277" s="15" t="s">
        <v>212</v>
      </c>
      <c r="E277" s="15">
        <v>8</v>
      </c>
      <c r="F277" s="15"/>
      <c r="G277" s="15">
        <v>2</v>
      </c>
      <c r="H277" s="33">
        <v>260.71429999999998</v>
      </c>
      <c r="I277" s="16">
        <f t="shared" si="4"/>
        <v>6.1369859650966599E-2</v>
      </c>
      <c r="L277" s="11"/>
    </row>
    <row r="278" spans="2:12" x14ac:dyDescent="0.3">
      <c r="B278" s="15"/>
      <c r="C278" s="15">
        <v>271</v>
      </c>
      <c r="D278" s="15" t="s">
        <v>214</v>
      </c>
      <c r="E278" s="15">
        <v>18</v>
      </c>
      <c r="F278" s="15"/>
      <c r="G278" s="15">
        <v>2</v>
      </c>
      <c r="H278" s="33">
        <v>104.28570000000001</v>
      </c>
      <c r="I278" s="16">
        <f t="shared" si="4"/>
        <v>0.3452055267404831</v>
      </c>
      <c r="L278" s="11"/>
    </row>
    <row r="279" spans="2:12" x14ac:dyDescent="0.3">
      <c r="B279" s="15"/>
      <c r="C279" s="15">
        <v>272</v>
      </c>
      <c r="D279" s="15" t="s">
        <v>215</v>
      </c>
      <c r="E279" s="15">
        <v>29.5</v>
      </c>
      <c r="F279" s="15"/>
      <c r="G279" s="15">
        <v>2</v>
      </c>
      <c r="H279" s="33">
        <v>104.28570000000001</v>
      </c>
      <c r="I279" s="16">
        <f t="shared" si="4"/>
        <v>0.56575350215801401</v>
      </c>
      <c r="L279" s="11"/>
    </row>
    <row r="280" spans="2:12" x14ac:dyDescent="0.3">
      <c r="B280" s="15"/>
      <c r="C280" s="15">
        <v>273</v>
      </c>
      <c r="D280" s="15" t="s">
        <v>213</v>
      </c>
      <c r="E280" s="15">
        <v>29.5</v>
      </c>
      <c r="F280" s="15"/>
      <c r="G280" s="15">
        <v>1</v>
      </c>
      <c r="H280" s="33">
        <v>104.28570000000001</v>
      </c>
      <c r="I280" s="16">
        <f t="shared" si="4"/>
        <v>0.282876751079007</v>
      </c>
      <c r="L280" s="11"/>
    </row>
    <row r="281" spans="2:12" x14ac:dyDescent="0.3">
      <c r="B281" s="15"/>
      <c r="C281" s="15">
        <v>274</v>
      </c>
      <c r="D281" s="15" t="s">
        <v>216</v>
      </c>
      <c r="E281" s="15">
        <v>8</v>
      </c>
      <c r="F281" s="15"/>
      <c r="G281" s="15">
        <v>2</v>
      </c>
      <c r="H281" s="33">
        <v>104.28570000000001</v>
      </c>
      <c r="I281" s="16">
        <f t="shared" si="4"/>
        <v>0.15342467855132583</v>
      </c>
      <c r="L281" s="11"/>
    </row>
    <row r="282" spans="2:12" x14ac:dyDescent="0.3">
      <c r="B282" s="15"/>
      <c r="C282" s="15">
        <v>275</v>
      </c>
      <c r="D282" s="15" t="s">
        <v>220</v>
      </c>
      <c r="E282" s="15">
        <v>0.47</v>
      </c>
      <c r="F282" s="15"/>
      <c r="G282" s="15">
        <v>4</v>
      </c>
      <c r="H282" s="33">
        <v>52.142859999999999</v>
      </c>
      <c r="I282" s="16">
        <f t="shared" si="4"/>
        <v>3.6054792544942871E-2</v>
      </c>
      <c r="L282" s="11"/>
    </row>
    <row r="283" spans="2:12" x14ac:dyDescent="0.3">
      <c r="B283" s="15"/>
      <c r="C283" s="15">
        <v>276</v>
      </c>
      <c r="D283" s="15" t="s">
        <v>221</v>
      </c>
      <c r="E283" s="15">
        <v>20</v>
      </c>
      <c r="F283" s="15"/>
      <c r="G283" s="15">
        <v>2</v>
      </c>
      <c r="H283" s="33">
        <v>4.3499999999999996</v>
      </c>
      <c r="I283" s="16">
        <f t="shared" si="4"/>
        <v>9.1954022988505759</v>
      </c>
      <c r="J283" s="27" t="s">
        <v>829</v>
      </c>
      <c r="K283" s="19">
        <f>SUM(I157:I283)</f>
        <v>23.974772209642978</v>
      </c>
      <c r="L283" s="11">
        <f>COUNT(I157:I283)</f>
        <v>126</v>
      </c>
    </row>
    <row r="284" spans="2:12" x14ac:dyDescent="0.3">
      <c r="B284" s="14" t="s">
        <v>328</v>
      </c>
      <c r="C284" s="15"/>
      <c r="D284" s="15"/>
      <c r="E284" s="15"/>
      <c r="F284" s="15"/>
      <c r="G284" s="15"/>
      <c r="H284" s="15"/>
      <c r="I284" s="16"/>
      <c r="L284" s="11"/>
    </row>
    <row r="285" spans="2:12" x14ac:dyDescent="0.3">
      <c r="B285" s="15"/>
      <c r="C285" s="15">
        <v>277</v>
      </c>
      <c r="D285" s="15" t="s">
        <v>222</v>
      </c>
      <c r="E285" s="15">
        <v>3.85</v>
      </c>
      <c r="F285" s="15"/>
      <c r="G285" s="15">
        <v>8</v>
      </c>
      <c r="H285" s="15">
        <v>52</v>
      </c>
      <c r="I285" s="16">
        <f t="shared" si="4"/>
        <v>0.59230769230769231</v>
      </c>
      <c r="L285" s="11"/>
    </row>
    <row r="286" spans="2:12" x14ac:dyDescent="0.3">
      <c r="B286" s="15"/>
      <c r="C286" s="15">
        <v>278</v>
      </c>
      <c r="D286" s="15" t="s">
        <v>223</v>
      </c>
      <c r="E286" s="15" t="s">
        <v>821</v>
      </c>
      <c r="F286" s="15"/>
      <c r="G286" s="15"/>
      <c r="H286" s="15"/>
      <c r="I286" s="16"/>
      <c r="L286" s="11"/>
    </row>
    <row r="287" spans="2:12" x14ac:dyDescent="0.3">
      <c r="B287" s="15"/>
      <c r="C287" s="15">
        <v>279</v>
      </c>
      <c r="D287" s="15" t="s">
        <v>224</v>
      </c>
      <c r="E287" s="15">
        <v>100</v>
      </c>
      <c r="F287" s="15"/>
      <c r="G287" s="15">
        <v>2</v>
      </c>
      <c r="H287" s="15">
        <v>104</v>
      </c>
      <c r="I287" s="16">
        <f t="shared" si="4"/>
        <v>1.9230769230769231</v>
      </c>
      <c r="L287" s="11"/>
    </row>
    <row r="288" spans="2:12" x14ac:dyDescent="0.3">
      <c r="B288" s="15"/>
      <c r="C288" s="15">
        <v>280</v>
      </c>
      <c r="D288" s="15" t="s">
        <v>225</v>
      </c>
      <c r="E288" s="15">
        <v>18.5</v>
      </c>
      <c r="F288" s="15"/>
      <c r="G288" s="15">
        <v>2</v>
      </c>
      <c r="H288" s="15">
        <v>52</v>
      </c>
      <c r="I288" s="16">
        <f t="shared" si="4"/>
        <v>0.71153846153846156</v>
      </c>
      <c r="L288" s="11"/>
    </row>
    <row r="289" spans="2:12" x14ac:dyDescent="0.3">
      <c r="B289" s="15"/>
      <c r="C289" s="15">
        <v>281</v>
      </c>
      <c r="D289" s="15" t="s">
        <v>226</v>
      </c>
      <c r="E289" s="15">
        <v>50.5</v>
      </c>
      <c r="F289" s="15"/>
      <c r="G289" s="15">
        <v>2</v>
      </c>
      <c r="H289" s="15">
        <v>52</v>
      </c>
      <c r="I289" s="16">
        <f t="shared" si="4"/>
        <v>1.9423076923076923</v>
      </c>
      <c r="L289" s="11"/>
    </row>
    <row r="290" spans="2:12" x14ac:dyDescent="0.3">
      <c r="B290" s="15"/>
      <c r="C290" s="15">
        <v>282</v>
      </c>
      <c r="D290" s="15" t="s">
        <v>398</v>
      </c>
      <c r="E290" s="15">
        <v>0.32</v>
      </c>
      <c r="F290" s="15"/>
      <c r="G290" s="15">
        <v>1</v>
      </c>
      <c r="H290" s="15">
        <v>52</v>
      </c>
      <c r="I290" s="16">
        <f t="shared" si="4"/>
        <v>6.1538461538461538E-3</v>
      </c>
      <c r="L290" s="11"/>
    </row>
    <row r="291" spans="2:12" x14ac:dyDescent="0.3">
      <c r="B291" s="15"/>
      <c r="C291" s="15">
        <v>283</v>
      </c>
      <c r="D291" s="15" t="s">
        <v>228</v>
      </c>
      <c r="E291" s="15">
        <v>0.32</v>
      </c>
      <c r="F291" s="15"/>
      <c r="G291" s="15">
        <v>1</v>
      </c>
      <c r="H291" s="15">
        <v>13</v>
      </c>
      <c r="I291" s="16">
        <f t="shared" si="4"/>
        <v>2.4615384615384615E-2</v>
      </c>
      <c r="L291" s="11"/>
    </row>
    <row r="292" spans="2:12" x14ac:dyDescent="0.3">
      <c r="B292" s="15"/>
      <c r="C292" s="15">
        <v>284</v>
      </c>
      <c r="D292" s="15" t="s">
        <v>229</v>
      </c>
      <c r="E292" s="15">
        <v>0.37</v>
      </c>
      <c r="F292" s="15"/>
      <c r="G292" s="15">
        <v>1</v>
      </c>
      <c r="H292" s="15">
        <v>13</v>
      </c>
      <c r="I292" s="16">
        <f t="shared" si="4"/>
        <v>2.8461538461538462E-2</v>
      </c>
      <c r="L292" s="11"/>
    </row>
    <row r="293" spans="2:12" x14ac:dyDescent="0.3">
      <c r="B293" s="15"/>
      <c r="C293" s="15">
        <v>285</v>
      </c>
      <c r="D293" s="15" t="s">
        <v>399</v>
      </c>
      <c r="E293" s="15">
        <v>1.89</v>
      </c>
      <c r="F293" s="15"/>
      <c r="G293" s="15">
        <v>2</v>
      </c>
      <c r="H293" s="15">
        <v>52</v>
      </c>
      <c r="I293" s="16">
        <f t="shared" si="4"/>
        <v>7.2692307692307695E-2</v>
      </c>
      <c r="L293" s="11"/>
    </row>
    <row r="294" spans="2:12" x14ac:dyDescent="0.3">
      <c r="B294" s="15"/>
      <c r="C294" s="15">
        <v>286</v>
      </c>
      <c r="D294" s="15" t="s">
        <v>400</v>
      </c>
      <c r="E294" s="15">
        <v>2.19</v>
      </c>
      <c r="F294" s="15"/>
      <c r="G294" s="15">
        <v>1</v>
      </c>
      <c r="H294" s="15">
        <v>52</v>
      </c>
      <c r="I294" s="16">
        <f t="shared" si="4"/>
        <v>4.2115384615384617E-2</v>
      </c>
      <c r="L294" s="11"/>
    </row>
    <row r="295" spans="2:12" x14ac:dyDescent="0.3">
      <c r="B295" s="15"/>
      <c r="C295" s="15">
        <v>287</v>
      </c>
      <c r="D295" s="15" t="s">
        <v>401</v>
      </c>
      <c r="E295" s="15">
        <v>1.05</v>
      </c>
      <c r="F295" s="15"/>
      <c r="G295" s="15">
        <v>1</v>
      </c>
      <c r="H295" s="15">
        <v>52</v>
      </c>
      <c r="I295" s="16">
        <f t="shared" si="4"/>
        <v>2.0192307692307693E-2</v>
      </c>
      <c r="L295" s="11"/>
    </row>
    <row r="296" spans="2:12" x14ac:dyDescent="0.3">
      <c r="B296" s="15"/>
      <c r="C296" s="15">
        <v>288</v>
      </c>
      <c r="D296" s="15" t="s">
        <v>231</v>
      </c>
      <c r="E296" s="15">
        <v>9.99</v>
      </c>
      <c r="F296" s="15"/>
      <c r="G296" s="15">
        <v>1</v>
      </c>
      <c r="H296" s="15">
        <v>9</v>
      </c>
      <c r="I296" s="16">
        <f t="shared" si="4"/>
        <v>1.1100000000000001</v>
      </c>
      <c r="L296" s="11"/>
    </row>
    <row r="297" spans="2:12" x14ac:dyDescent="0.3">
      <c r="B297" s="15"/>
      <c r="C297" s="15">
        <v>289</v>
      </c>
      <c r="D297" s="15" t="s">
        <v>402</v>
      </c>
      <c r="E297" s="15">
        <v>15</v>
      </c>
      <c r="F297" s="15"/>
      <c r="G297" s="15">
        <v>1</v>
      </c>
      <c r="H297" s="15">
        <v>5</v>
      </c>
      <c r="I297" s="16">
        <f t="shared" si="4"/>
        <v>3</v>
      </c>
      <c r="L297" s="11"/>
    </row>
    <row r="298" spans="2:12" x14ac:dyDescent="0.3">
      <c r="B298" s="15"/>
      <c r="C298" s="15">
        <v>290</v>
      </c>
      <c r="D298" s="15" t="s">
        <v>403</v>
      </c>
      <c r="E298" s="15">
        <v>25</v>
      </c>
      <c r="F298" s="15"/>
      <c r="G298" s="15">
        <v>1</v>
      </c>
      <c r="H298" s="15">
        <v>8</v>
      </c>
      <c r="I298" s="16">
        <f t="shared" si="4"/>
        <v>3.125</v>
      </c>
      <c r="L298" s="11"/>
    </row>
    <row r="299" spans="2:12" x14ac:dyDescent="0.3">
      <c r="B299" s="15"/>
      <c r="C299" s="15">
        <v>291</v>
      </c>
      <c r="D299" s="15" t="s">
        <v>404</v>
      </c>
      <c r="E299" s="15">
        <v>19.989999999999998</v>
      </c>
      <c r="F299" s="15"/>
      <c r="G299" s="15">
        <v>1</v>
      </c>
      <c r="H299" s="15">
        <v>104</v>
      </c>
      <c r="I299" s="16">
        <f t="shared" si="4"/>
        <v>0.19221153846153843</v>
      </c>
      <c r="L299" s="11"/>
    </row>
    <row r="300" spans="2:12" x14ac:dyDescent="0.3">
      <c r="B300" s="15"/>
      <c r="C300" s="15">
        <v>292</v>
      </c>
      <c r="D300" s="15" t="s">
        <v>331</v>
      </c>
      <c r="E300" s="15">
        <v>7.99</v>
      </c>
      <c r="F300" s="15"/>
      <c r="G300" s="15">
        <v>1</v>
      </c>
      <c r="H300" s="15">
        <v>104</v>
      </c>
      <c r="I300" s="16">
        <f t="shared" si="4"/>
        <v>7.6826923076923084E-2</v>
      </c>
      <c r="L300" s="11"/>
    </row>
    <row r="301" spans="2:12" x14ac:dyDescent="0.3">
      <c r="B301" s="15"/>
      <c r="C301" s="15">
        <v>293</v>
      </c>
      <c r="D301" s="15" t="s">
        <v>233</v>
      </c>
      <c r="E301" s="15">
        <v>2</v>
      </c>
      <c r="F301" s="15"/>
      <c r="G301" s="15">
        <v>1</v>
      </c>
      <c r="H301" s="15">
        <v>5</v>
      </c>
      <c r="I301" s="16">
        <f t="shared" si="4"/>
        <v>0.4</v>
      </c>
      <c r="L301" s="11"/>
    </row>
    <row r="302" spans="2:12" x14ac:dyDescent="0.3">
      <c r="B302" s="15"/>
      <c r="C302" s="15">
        <v>294</v>
      </c>
      <c r="D302" s="15" t="s">
        <v>234</v>
      </c>
      <c r="E302" s="15">
        <v>0.89</v>
      </c>
      <c r="F302" s="15"/>
      <c r="G302" s="15">
        <v>1</v>
      </c>
      <c r="H302" s="15">
        <v>2</v>
      </c>
      <c r="I302" s="16">
        <f t="shared" si="4"/>
        <v>0.44500000000000001</v>
      </c>
      <c r="L302" s="11"/>
    </row>
    <row r="303" spans="2:12" x14ac:dyDescent="0.3">
      <c r="B303" s="15"/>
      <c r="C303" s="15">
        <v>295</v>
      </c>
      <c r="D303" s="15" t="s">
        <v>235</v>
      </c>
      <c r="E303" s="15">
        <v>1.05</v>
      </c>
      <c r="F303" s="15"/>
      <c r="G303" s="15">
        <v>1</v>
      </c>
      <c r="H303" s="15">
        <v>4</v>
      </c>
      <c r="I303" s="16">
        <f t="shared" si="4"/>
        <v>0.26250000000000001</v>
      </c>
      <c r="L303" s="11"/>
    </row>
    <row r="304" spans="2:12" x14ac:dyDescent="0.3">
      <c r="B304" s="15"/>
      <c r="C304" s="15">
        <v>296</v>
      </c>
      <c r="D304" s="15" t="s">
        <v>236</v>
      </c>
      <c r="E304" s="15">
        <v>1.05</v>
      </c>
      <c r="F304" s="15"/>
      <c r="G304" s="15">
        <v>1</v>
      </c>
      <c r="H304" s="15">
        <v>4</v>
      </c>
      <c r="I304" s="16">
        <f t="shared" si="4"/>
        <v>0.26250000000000001</v>
      </c>
      <c r="L304" s="11"/>
    </row>
    <row r="305" spans="2:12" x14ac:dyDescent="0.3">
      <c r="B305" s="15"/>
      <c r="C305" s="15">
        <v>297</v>
      </c>
      <c r="D305" s="15" t="s">
        <v>405</v>
      </c>
      <c r="E305" s="15">
        <v>1.58</v>
      </c>
      <c r="F305" s="15"/>
      <c r="G305" s="15">
        <v>1</v>
      </c>
      <c r="H305" s="15">
        <v>4</v>
      </c>
      <c r="I305" s="16">
        <f t="shared" si="4"/>
        <v>0.39500000000000002</v>
      </c>
      <c r="L305" s="11"/>
    </row>
    <row r="306" spans="2:12" x14ac:dyDescent="0.3">
      <c r="B306" s="15"/>
      <c r="C306" s="15">
        <v>298</v>
      </c>
      <c r="D306" s="15" t="s">
        <v>406</v>
      </c>
      <c r="E306" s="15">
        <v>2.63</v>
      </c>
      <c r="F306" s="15"/>
      <c r="G306" s="15">
        <v>1</v>
      </c>
      <c r="H306" s="15">
        <v>4</v>
      </c>
      <c r="I306" s="16">
        <f t="shared" si="4"/>
        <v>0.65749999999999997</v>
      </c>
      <c r="L306" s="11"/>
    </row>
    <row r="307" spans="2:12" x14ac:dyDescent="0.3">
      <c r="B307" s="15"/>
      <c r="C307" s="15">
        <v>299</v>
      </c>
      <c r="D307" s="15" t="s">
        <v>238</v>
      </c>
      <c r="E307" s="15">
        <v>0.84</v>
      </c>
      <c r="F307" s="15"/>
      <c r="G307" s="15">
        <v>1</v>
      </c>
      <c r="H307" s="15">
        <v>4</v>
      </c>
      <c r="I307" s="16">
        <f t="shared" si="4"/>
        <v>0.21</v>
      </c>
      <c r="L307" s="11"/>
    </row>
    <row r="308" spans="2:12" x14ac:dyDescent="0.3">
      <c r="B308" s="15"/>
      <c r="C308" s="15">
        <v>300</v>
      </c>
      <c r="D308" s="15" t="s">
        <v>239</v>
      </c>
      <c r="E308" s="15">
        <v>2.63</v>
      </c>
      <c r="F308" s="15"/>
      <c r="G308" s="15">
        <v>2</v>
      </c>
      <c r="H308" s="15">
        <v>13</v>
      </c>
      <c r="I308" s="16">
        <f t="shared" si="4"/>
        <v>0.4046153846153846</v>
      </c>
      <c r="L308" s="11"/>
    </row>
    <row r="309" spans="2:12" x14ac:dyDescent="0.3">
      <c r="B309" s="15"/>
      <c r="C309" s="15">
        <v>301</v>
      </c>
      <c r="D309" s="15" t="s">
        <v>240</v>
      </c>
      <c r="E309" s="15">
        <v>0.53</v>
      </c>
      <c r="F309" s="15"/>
      <c r="G309" s="15">
        <v>1</v>
      </c>
      <c r="H309" s="15">
        <v>4</v>
      </c>
      <c r="I309" s="16">
        <f t="shared" si="4"/>
        <v>0.13250000000000001</v>
      </c>
      <c r="L309" s="11"/>
    </row>
    <row r="310" spans="2:12" x14ac:dyDescent="0.3">
      <c r="B310" s="15"/>
      <c r="C310" s="15">
        <v>302</v>
      </c>
      <c r="D310" s="15" t="s">
        <v>407</v>
      </c>
      <c r="E310" s="15">
        <v>1.6</v>
      </c>
      <c r="F310" s="15"/>
      <c r="G310" s="15">
        <v>1</v>
      </c>
      <c r="H310" s="15">
        <v>4</v>
      </c>
      <c r="I310" s="16">
        <f t="shared" si="4"/>
        <v>0.4</v>
      </c>
      <c r="L310" s="11"/>
    </row>
    <row r="311" spans="2:12" x14ac:dyDescent="0.3">
      <c r="B311" s="15"/>
      <c r="C311" s="15">
        <v>303</v>
      </c>
      <c r="D311" s="15" t="s">
        <v>241</v>
      </c>
      <c r="E311" s="15">
        <v>1.89</v>
      </c>
      <c r="F311" s="15"/>
      <c r="G311" s="15">
        <v>1</v>
      </c>
      <c r="H311" s="15">
        <v>2</v>
      </c>
      <c r="I311" s="16">
        <f t="shared" si="4"/>
        <v>0.94499999999999995</v>
      </c>
      <c r="L311" s="11"/>
    </row>
    <row r="312" spans="2:12" x14ac:dyDescent="0.3">
      <c r="B312" s="15"/>
      <c r="C312" s="15">
        <v>304</v>
      </c>
      <c r="D312" s="15" t="s">
        <v>332</v>
      </c>
      <c r="E312" s="15">
        <v>1</v>
      </c>
      <c r="F312" s="15"/>
      <c r="G312" s="15">
        <v>1</v>
      </c>
      <c r="H312" s="15">
        <v>26</v>
      </c>
      <c r="I312" s="16">
        <f t="shared" si="4"/>
        <v>3.8461538461538464E-2</v>
      </c>
      <c r="L312" s="11"/>
    </row>
    <row r="313" spans="2:12" x14ac:dyDescent="0.3">
      <c r="B313" s="15"/>
      <c r="C313" s="15">
        <v>305</v>
      </c>
      <c r="D313" s="15" t="s">
        <v>408</v>
      </c>
      <c r="E313" s="15">
        <v>4.99</v>
      </c>
      <c r="F313" s="15"/>
      <c r="G313" s="15">
        <v>1</v>
      </c>
      <c r="H313" s="15">
        <v>4</v>
      </c>
      <c r="I313" s="16">
        <f t="shared" si="4"/>
        <v>1.2475000000000001</v>
      </c>
      <c r="L313" s="11"/>
    </row>
    <row r="314" spans="2:12" x14ac:dyDescent="0.3">
      <c r="B314" s="15"/>
      <c r="C314" s="15">
        <v>306</v>
      </c>
      <c r="D314" s="15" t="s">
        <v>242</v>
      </c>
      <c r="E314" s="15">
        <v>6</v>
      </c>
      <c r="F314" s="15"/>
      <c r="G314" s="15">
        <v>1</v>
      </c>
      <c r="H314" s="15">
        <v>4</v>
      </c>
      <c r="I314" s="16">
        <f t="shared" si="4"/>
        <v>1.5</v>
      </c>
      <c r="L314" s="11"/>
    </row>
    <row r="315" spans="2:12" x14ac:dyDescent="0.3">
      <c r="B315" s="15"/>
      <c r="C315" s="15">
        <v>307</v>
      </c>
      <c r="D315" s="15" t="s">
        <v>409</v>
      </c>
      <c r="E315" s="15">
        <v>1.58</v>
      </c>
      <c r="F315" s="15"/>
      <c r="G315" s="15">
        <v>1</v>
      </c>
      <c r="H315" s="15">
        <v>4</v>
      </c>
      <c r="I315" s="16">
        <f t="shared" si="4"/>
        <v>0.39500000000000002</v>
      </c>
      <c r="L315" s="11"/>
    </row>
    <row r="316" spans="2:12" x14ac:dyDescent="0.3">
      <c r="B316" s="15"/>
      <c r="C316" s="15">
        <v>308</v>
      </c>
      <c r="D316" s="15" t="s">
        <v>410</v>
      </c>
      <c r="E316" s="15">
        <v>1.58</v>
      </c>
      <c r="F316" s="15"/>
      <c r="G316" s="15">
        <v>1</v>
      </c>
      <c r="H316" s="15">
        <v>4</v>
      </c>
      <c r="I316" s="16">
        <f t="shared" si="4"/>
        <v>0.39500000000000002</v>
      </c>
      <c r="L316" s="11"/>
    </row>
    <row r="317" spans="2:12" x14ac:dyDescent="0.3">
      <c r="B317" s="15"/>
      <c r="C317" s="15">
        <v>309</v>
      </c>
      <c r="D317" s="15" t="s">
        <v>411</v>
      </c>
      <c r="E317" s="15">
        <v>0.87</v>
      </c>
      <c r="F317" s="15"/>
      <c r="G317" s="15">
        <v>2</v>
      </c>
      <c r="H317" s="15">
        <v>4</v>
      </c>
      <c r="I317" s="16">
        <f t="shared" si="4"/>
        <v>0.435</v>
      </c>
      <c r="L317" s="11"/>
    </row>
    <row r="318" spans="2:12" x14ac:dyDescent="0.3">
      <c r="B318" s="15"/>
      <c r="C318" s="15">
        <v>310</v>
      </c>
      <c r="D318" s="15" t="s">
        <v>339</v>
      </c>
      <c r="E318" s="15">
        <v>2.4900000000000002</v>
      </c>
      <c r="F318" s="15"/>
      <c r="G318" s="15">
        <v>1</v>
      </c>
      <c r="H318" s="15">
        <v>4</v>
      </c>
      <c r="I318" s="16">
        <f t="shared" si="4"/>
        <v>0.62250000000000005</v>
      </c>
      <c r="L318" s="11"/>
    </row>
    <row r="319" spans="2:12" x14ac:dyDescent="0.3">
      <c r="B319" s="15"/>
      <c r="C319" s="15">
        <v>311</v>
      </c>
      <c r="D319" s="15" t="s">
        <v>412</v>
      </c>
      <c r="E319" s="15">
        <v>3.68</v>
      </c>
      <c r="F319" s="15"/>
      <c r="G319" s="15">
        <v>1</v>
      </c>
      <c r="H319" s="15">
        <v>521</v>
      </c>
      <c r="I319" s="16">
        <f t="shared" si="4"/>
        <v>7.0633397312859884E-3</v>
      </c>
      <c r="L319" s="11"/>
    </row>
    <row r="320" spans="2:12" x14ac:dyDescent="0.3">
      <c r="B320" s="15"/>
      <c r="C320" s="15">
        <v>312</v>
      </c>
      <c r="D320" s="15" t="s">
        <v>248</v>
      </c>
      <c r="E320" s="15">
        <v>8.2899999999999991</v>
      </c>
      <c r="F320" s="15"/>
      <c r="G320" s="15">
        <v>1</v>
      </c>
      <c r="H320" s="15">
        <v>6</v>
      </c>
      <c r="I320" s="16">
        <f t="shared" si="4"/>
        <v>1.3816666666666666</v>
      </c>
      <c r="L320" s="11"/>
    </row>
    <row r="321" spans="2:12" x14ac:dyDescent="0.3">
      <c r="B321" s="15"/>
      <c r="C321" s="15">
        <v>313</v>
      </c>
      <c r="D321" s="15" t="s">
        <v>249</v>
      </c>
      <c r="E321" s="15">
        <v>1.05</v>
      </c>
      <c r="F321" s="15"/>
      <c r="G321" s="15">
        <v>1</v>
      </c>
      <c r="H321" s="15">
        <v>4</v>
      </c>
      <c r="I321" s="16">
        <f t="shared" si="4"/>
        <v>0.26250000000000001</v>
      </c>
      <c r="L321" s="11"/>
    </row>
    <row r="322" spans="2:12" x14ac:dyDescent="0.3">
      <c r="B322" s="15"/>
      <c r="C322" s="15">
        <v>314</v>
      </c>
      <c r="D322" s="15" t="s">
        <v>413</v>
      </c>
      <c r="E322" s="15">
        <v>2.1</v>
      </c>
      <c r="F322" s="15"/>
      <c r="G322" s="15">
        <v>1</v>
      </c>
      <c r="H322" s="15">
        <v>4</v>
      </c>
      <c r="I322" s="16">
        <f t="shared" si="4"/>
        <v>0.52500000000000002</v>
      </c>
      <c r="L322" s="11"/>
    </row>
    <row r="323" spans="2:12" x14ac:dyDescent="0.3">
      <c r="B323" s="15"/>
      <c r="C323" s="15">
        <v>315</v>
      </c>
      <c r="D323" s="15" t="s">
        <v>414</v>
      </c>
      <c r="E323" s="15">
        <v>24.5</v>
      </c>
      <c r="F323" s="15"/>
      <c r="G323" s="15">
        <v>1</v>
      </c>
      <c r="H323" s="15">
        <v>52</v>
      </c>
      <c r="I323" s="16">
        <f t="shared" si="4"/>
        <v>0.47115384615384615</v>
      </c>
      <c r="L323" s="11"/>
    </row>
    <row r="324" spans="2:12" x14ac:dyDescent="0.3">
      <c r="B324" s="15"/>
      <c r="C324" s="15">
        <v>316</v>
      </c>
      <c r="D324" s="15" t="s">
        <v>415</v>
      </c>
      <c r="E324" s="15">
        <v>16.5</v>
      </c>
      <c r="F324" s="15"/>
      <c r="G324" s="15">
        <v>1</v>
      </c>
      <c r="H324" s="15">
        <v>52</v>
      </c>
      <c r="I324" s="16">
        <f t="shared" si="4"/>
        <v>0.31730769230769229</v>
      </c>
      <c r="L324" s="11"/>
    </row>
    <row r="325" spans="2:12" x14ac:dyDescent="0.3">
      <c r="B325" s="15"/>
      <c r="C325" s="15">
        <v>317</v>
      </c>
      <c r="D325" s="15" t="s">
        <v>252</v>
      </c>
      <c r="E325" s="15">
        <v>6.99</v>
      </c>
      <c r="F325" s="15"/>
      <c r="G325" s="15">
        <v>1</v>
      </c>
      <c r="H325" s="15">
        <v>521</v>
      </c>
      <c r="I325" s="16">
        <f t="shared" ref="I325:I354" si="5">+(E325*G325)/H325</f>
        <v>1.3416506717850288E-2</v>
      </c>
      <c r="L325" s="11"/>
    </row>
    <row r="326" spans="2:12" x14ac:dyDescent="0.3">
      <c r="B326" s="15"/>
      <c r="C326" s="15">
        <v>318</v>
      </c>
      <c r="D326" s="15" t="s">
        <v>416</v>
      </c>
      <c r="E326" s="15">
        <v>9.99</v>
      </c>
      <c r="F326" s="15"/>
      <c r="G326" s="15">
        <v>1</v>
      </c>
      <c r="H326" s="15">
        <v>261</v>
      </c>
      <c r="I326" s="16">
        <f t="shared" si="5"/>
        <v>3.8275862068965515E-2</v>
      </c>
      <c r="L326" s="11"/>
    </row>
    <row r="327" spans="2:12" x14ac:dyDescent="0.3">
      <c r="B327" s="15"/>
      <c r="C327" s="15">
        <v>319</v>
      </c>
      <c r="D327" s="15" t="s">
        <v>344</v>
      </c>
      <c r="E327" s="15">
        <v>10</v>
      </c>
      <c r="F327" s="15"/>
      <c r="G327" s="15">
        <v>1</v>
      </c>
      <c r="H327" s="15">
        <v>4</v>
      </c>
      <c r="I327" s="16">
        <f t="shared" si="5"/>
        <v>2.5</v>
      </c>
      <c r="J327" s="27" t="s">
        <v>13</v>
      </c>
      <c r="K327" s="19">
        <f>SUM(I285:I327)</f>
        <v>27.531960836723226</v>
      </c>
      <c r="L327" s="11">
        <f>COUNT(I285:I327)</f>
        <v>42</v>
      </c>
    </row>
    <row r="328" spans="2:12" x14ac:dyDescent="0.3">
      <c r="B328" s="14" t="s">
        <v>14</v>
      </c>
      <c r="C328" s="15"/>
      <c r="D328" s="15"/>
      <c r="E328" s="15"/>
      <c r="F328" s="15"/>
      <c r="G328" s="15"/>
      <c r="H328" s="15"/>
      <c r="I328" s="16"/>
    </row>
    <row r="329" spans="2:12" x14ac:dyDescent="0.3">
      <c r="B329" s="15"/>
      <c r="C329" s="15">
        <v>320</v>
      </c>
      <c r="D329" s="15" t="s">
        <v>253</v>
      </c>
      <c r="E329" s="15">
        <v>30</v>
      </c>
      <c r="F329" s="15"/>
      <c r="G329" s="15">
        <v>2</v>
      </c>
      <c r="H329" s="15">
        <v>4</v>
      </c>
      <c r="I329" s="16">
        <f t="shared" si="5"/>
        <v>15</v>
      </c>
    </row>
    <row r="330" spans="2:12" x14ac:dyDescent="0.3">
      <c r="B330" s="15"/>
      <c r="C330" s="15">
        <v>321</v>
      </c>
      <c r="D330" s="15" t="s">
        <v>417</v>
      </c>
      <c r="E330" s="15">
        <v>340</v>
      </c>
      <c r="F330" s="15"/>
      <c r="G330" s="15">
        <v>1</v>
      </c>
      <c r="H330" s="15">
        <v>521</v>
      </c>
      <c r="I330" s="16">
        <f t="shared" si="5"/>
        <v>0.65259117082533591</v>
      </c>
    </row>
    <row r="331" spans="2:12" x14ac:dyDescent="0.3">
      <c r="B331" s="15"/>
      <c r="C331" s="15">
        <v>322</v>
      </c>
      <c r="D331" s="15" t="s">
        <v>418</v>
      </c>
      <c r="E331" s="15">
        <v>340</v>
      </c>
      <c r="F331" s="15"/>
      <c r="G331" s="15">
        <v>1</v>
      </c>
      <c r="H331" s="15">
        <v>521</v>
      </c>
      <c r="I331" s="16">
        <f t="shared" si="5"/>
        <v>0.65259117082533591</v>
      </c>
    </row>
    <row r="332" spans="2:12" x14ac:dyDescent="0.3">
      <c r="B332" s="15"/>
      <c r="C332" s="15">
        <v>323</v>
      </c>
      <c r="D332" s="15" t="s">
        <v>255</v>
      </c>
      <c r="E332" s="15">
        <v>34.99</v>
      </c>
      <c r="F332" s="15"/>
      <c r="G332" s="15">
        <v>2</v>
      </c>
      <c r="H332" s="15">
        <v>521</v>
      </c>
      <c r="I332" s="16">
        <f t="shared" si="5"/>
        <v>0.1343186180422265</v>
      </c>
    </row>
    <row r="333" spans="2:12" x14ac:dyDescent="0.3">
      <c r="B333" s="15"/>
      <c r="C333" s="15">
        <v>324</v>
      </c>
      <c r="D333" s="15" t="s">
        <v>256</v>
      </c>
      <c r="E333" s="15">
        <v>24.99</v>
      </c>
      <c r="F333" s="15"/>
      <c r="G333" s="15">
        <v>2</v>
      </c>
      <c r="H333" s="15">
        <v>521</v>
      </c>
      <c r="I333" s="16">
        <f t="shared" si="5"/>
        <v>9.5930902111324365E-2</v>
      </c>
    </row>
    <row r="334" spans="2:12" x14ac:dyDescent="0.3">
      <c r="B334" s="15"/>
      <c r="C334" s="15">
        <v>325</v>
      </c>
      <c r="D334" s="15" t="s">
        <v>257</v>
      </c>
      <c r="E334" s="15">
        <v>9.99</v>
      </c>
      <c r="F334" s="15"/>
      <c r="G334" s="15">
        <v>2</v>
      </c>
      <c r="H334" s="15">
        <v>521</v>
      </c>
      <c r="I334" s="16">
        <f t="shared" si="5"/>
        <v>3.8349328214971209E-2</v>
      </c>
    </row>
    <row r="335" spans="2:12" x14ac:dyDescent="0.3">
      <c r="B335" s="15"/>
      <c r="C335" s="15">
        <v>326</v>
      </c>
      <c r="D335" s="15" t="s">
        <v>258</v>
      </c>
      <c r="E335" s="15">
        <v>2.99</v>
      </c>
      <c r="F335" s="15"/>
      <c r="G335" s="15">
        <v>1</v>
      </c>
      <c r="H335" s="15">
        <v>521</v>
      </c>
      <c r="I335" s="16">
        <f t="shared" si="5"/>
        <v>5.7389635316698658E-3</v>
      </c>
    </row>
    <row r="336" spans="2:12" x14ac:dyDescent="0.3">
      <c r="B336" s="15"/>
      <c r="C336" s="15">
        <v>327</v>
      </c>
      <c r="D336" s="15" t="s">
        <v>259</v>
      </c>
      <c r="E336" s="15">
        <v>30</v>
      </c>
      <c r="F336" s="15"/>
      <c r="G336" s="15">
        <v>2</v>
      </c>
      <c r="H336" s="15">
        <v>52</v>
      </c>
      <c r="I336" s="16">
        <f t="shared" si="5"/>
        <v>1.1538461538461537</v>
      </c>
    </row>
    <row r="337" spans="2:12" x14ac:dyDescent="0.3">
      <c r="B337" s="15"/>
      <c r="C337" s="15">
        <v>328</v>
      </c>
      <c r="D337" s="15" t="s">
        <v>260</v>
      </c>
      <c r="E337" s="15">
        <v>7</v>
      </c>
      <c r="F337" s="15"/>
      <c r="G337" s="15">
        <v>2</v>
      </c>
      <c r="H337" s="15">
        <v>1</v>
      </c>
      <c r="I337" s="16">
        <f t="shared" si="5"/>
        <v>14</v>
      </c>
    </row>
    <row r="338" spans="2:12" x14ac:dyDescent="0.3">
      <c r="B338" s="15"/>
      <c r="C338" s="15"/>
      <c r="D338" s="15"/>
      <c r="E338" s="15"/>
      <c r="F338" s="15"/>
      <c r="G338" s="15"/>
      <c r="H338" s="15"/>
      <c r="I338" s="16"/>
    </row>
    <row r="339" spans="2:12" x14ac:dyDescent="0.3">
      <c r="B339" s="15"/>
      <c r="C339" s="15">
        <v>330</v>
      </c>
      <c r="D339" s="15" t="s">
        <v>261</v>
      </c>
      <c r="E339" s="15">
        <v>100</v>
      </c>
      <c r="F339" s="15"/>
      <c r="G339" s="15">
        <v>2</v>
      </c>
      <c r="H339" s="15">
        <v>52</v>
      </c>
      <c r="I339" s="16">
        <f t="shared" si="5"/>
        <v>3.8461538461538463</v>
      </c>
      <c r="J339" s="27" t="s">
        <v>14</v>
      </c>
      <c r="K339" s="19">
        <f>SUM(I329:I339)</f>
        <v>35.57952015355086</v>
      </c>
      <c r="L339">
        <f>COUNT(I329:I339)</f>
        <v>10</v>
      </c>
    </row>
    <row r="340" spans="2:12" x14ac:dyDescent="0.3">
      <c r="B340" s="14" t="s">
        <v>346</v>
      </c>
      <c r="C340" s="15"/>
      <c r="D340" s="15"/>
      <c r="E340" s="15"/>
      <c r="F340" s="15"/>
      <c r="G340" s="15"/>
      <c r="H340" s="15"/>
      <c r="I340" s="16"/>
    </row>
    <row r="341" spans="2:12" x14ac:dyDescent="0.3">
      <c r="B341" s="15"/>
      <c r="C341" s="15">
        <v>331</v>
      </c>
      <c r="D341" s="15" t="s">
        <v>262</v>
      </c>
      <c r="E341" s="15">
        <v>199.99</v>
      </c>
      <c r="F341" s="15"/>
      <c r="G341" s="15">
        <v>1</v>
      </c>
      <c r="H341" s="15">
        <v>521</v>
      </c>
      <c r="I341" s="16">
        <f t="shared" si="5"/>
        <v>0.38385796545105566</v>
      </c>
    </row>
    <row r="342" spans="2:12" x14ac:dyDescent="0.3">
      <c r="B342" s="15"/>
      <c r="C342" s="15">
        <v>332</v>
      </c>
      <c r="D342" s="15" t="s">
        <v>263</v>
      </c>
      <c r="E342" s="15">
        <v>29</v>
      </c>
      <c r="F342" s="15"/>
      <c r="G342" s="15">
        <v>1</v>
      </c>
      <c r="H342" s="15">
        <v>261</v>
      </c>
      <c r="I342" s="16">
        <f t="shared" si="5"/>
        <v>0.1111111111111111</v>
      </c>
    </row>
    <row r="343" spans="2:12" x14ac:dyDescent="0.3">
      <c r="B343" s="15"/>
      <c r="C343" s="15">
        <v>333</v>
      </c>
      <c r="D343" s="15" t="s">
        <v>264</v>
      </c>
      <c r="E343" s="15">
        <v>59.99</v>
      </c>
      <c r="F343" s="15"/>
      <c r="G343" s="15">
        <v>1</v>
      </c>
      <c r="H343" s="15">
        <v>261</v>
      </c>
      <c r="I343" s="16">
        <f t="shared" si="5"/>
        <v>0.22984674329501917</v>
      </c>
    </row>
    <row r="344" spans="2:12" x14ac:dyDescent="0.3">
      <c r="B344" s="15"/>
      <c r="C344" s="15">
        <v>334</v>
      </c>
      <c r="D344" s="15" t="s">
        <v>265</v>
      </c>
      <c r="E344" s="15">
        <v>349.99</v>
      </c>
      <c r="F344" s="15"/>
      <c r="G344" s="15">
        <v>1</v>
      </c>
      <c r="H344" s="15">
        <v>261</v>
      </c>
      <c r="I344" s="16">
        <f t="shared" si="5"/>
        <v>1.3409578544061302</v>
      </c>
    </row>
    <row r="345" spans="2:12" x14ac:dyDescent="0.3">
      <c r="B345" s="15"/>
      <c r="C345" s="15">
        <v>335</v>
      </c>
      <c r="D345" s="15" t="s">
        <v>266</v>
      </c>
      <c r="E345" s="15">
        <v>10</v>
      </c>
      <c r="F345" s="15"/>
      <c r="G345" s="15">
        <v>2</v>
      </c>
      <c r="H345" s="15">
        <v>52</v>
      </c>
      <c r="I345" s="16">
        <f t="shared" si="5"/>
        <v>0.38461538461538464</v>
      </c>
    </row>
    <row r="346" spans="2:12" x14ac:dyDescent="0.3">
      <c r="B346" s="15"/>
      <c r="C346" s="15">
        <v>336</v>
      </c>
      <c r="D346" s="15" t="s">
        <v>269</v>
      </c>
      <c r="E346" s="15">
        <v>210</v>
      </c>
      <c r="F346" s="15"/>
      <c r="G346" s="15">
        <v>1</v>
      </c>
      <c r="H346" s="15">
        <v>52</v>
      </c>
      <c r="I346" s="16">
        <f t="shared" si="5"/>
        <v>4.0384615384615383</v>
      </c>
    </row>
    <row r="347" spans="2:12" x14ac:dyDescent="0.3">
      <c r="B347" s="15"/>
      <c r="C347" s="15">
        <v>337</v>
      </c>
      <c r="D347" s="15" t="s">
        <v>269</v>
      </c>
      <c r="E347" s="15">
        <v>210</v>
      </c>
      <c r="F347" s="15"/>
      <c r="G347" s="15">
        <v>1</v>
      </c>
      <c r="H347" s="15">
        <v>52</v>
      </c>
      <c r="I347" s="16">
        <f t="shared" si="5"/>
        <v>4.0384615384615383</v>
      </c>
    </row>
    <row r="348" spans="2:12" x14ac:dyDescent="0.3">
      <c r="B348" s="15"/>
      <c r="C348" s="15">
        <v>338</v>
      </c>
      <c r="D348" s="15" t="s">
        <v>270</v>
      </c>
      <c r="E348" s="15">
        <v>44.9</v>
      </c>
      <c r="F348" s="15"/>
      <c r="G348" s="15">
        <v>1</v>
      </c>
      <c r="H348" s="15">
        <v>4</v>
      </c>
      <c r="I348" s="16">
        <f t="shared" si="5"/>
        <v>11.225</v>
      </c>
    </row>
    <row r="349" spans="2:12" x14ac:dyDescent="0.3">
      <c r="B349" s="15"/>
      <c r="C349" s="15">
        <v>339</v>
      </c>
      <c r="D349" s="15" t="s">
        <v>271</v>
      </c>
      <c r="E349" s="15">
        <v>20</v>
      </c>
      <c r="F349" s="15"/>
      <c r="G349" s="15">
        <v>2</v>
      </c>
      <c r="H349" s="15">
        <v>1</v>
      </c>
      <c r="I349" s="16">
        <f t="shared" si="5"/>
        <v>40</v>
      </c>
    </row>
    <row r="350" spans="2:12" x14ac:dyDescent="0.3">
      <c r="B350" s="15"/>
      <c r="C350" s="15">
        <v>340</v>
      </c>
      <c r="D350" s="15" t="s">
        <v>272</v>
      </c>
      <c r="E350" s="15">
        <v>145.5</v>
      </c>
      <c r="F350" s="15"/>
      <c r="G350" s="15">
        <v>1</v>
      </c>
      <c r="H350" s="15">
        <v>52</v>
      </c>
      <c r="I350" s="16">
        <f t="shared" si="5"/>
        <v>2.7980769230769229</v>
      </c>
    </row>
    <row r="351" spans="2:12" x14ac:dyDescent="0.3">
      <c r="B351" s="15"/>
      <c r="C351" s="15">
        <v>306</v>
      </c>
      <c r="D351" s="15" t="s">
        <v>273</v>
      </c>
      <c r="E351" s="15">
        <v>290</v>
      </c>
      <c r="F351" s="15"/>
      <c r="G351" s="15">
        <v>1</v>
      </c>
      <c r="H351" s="15">
        <v>52</v>
      </c>
      <c r="I351" s="16">
        <f t="shared" si="5"/>
        <v>5.5769230769230766</v>
      </c>
    </row>
    <row r="352" spans="2:12" s="11" customFormat="1" x14ac:dyDescent="0.3">
      <c r="B352" s="15"/>
      <c r="C352" s="15">
        <v>295</v>
      </c>
      <c r="D352" s="30" t="s">
        <v>811</v>
      </c>
      <c r="E352" s="15">
        <v>292</v>
      </c>
      <c r="F352" s="15"/>
      <c r="G352" s="15">
        <v>1</v>
      </c>
      <c r="H352" s="15">
        <v>52</v>
      </c>
      <c r="I352" s="16">
        <f t="shared" ref="I352" si="6">+(E352*G352)/H352</f>
        <v>5.615384615384615</v>
      </c>
      <c r="J352" s="8"/>
    </row>
    <row r="353" spans="2:12" x14ac:dyDescent="0.3">
      <c r="B353" s="15"/>
      <c r="C353" s="15">
        <v>296</v>
      </c>
      <c r="D353" s="30" t="s">
        <v>274</v>
      </c>
      <c r="E353" s="15">
        <v>250</v>
      </c>
      <c r="F353" s="15"/>
      <c r="G353" s="15">
        <v>2</v>
      </c>
      <c r="H353" s="15">
        <v>52</v>
      </c>
      <c r="I353" s="16">
        <f t="shared" si="5"/>
        <v>9.615384615384615</v>
      </c>
    </row>
    <row r="354" spans="2:12" x14ac:dyDescent="0.3">
      <c r="B354" s="15"/>
      <c r="C354" s="15">
        <v>297</v>
      </c>
      <c r="D354" s="30" t="s">
        <v>275</v>
      </c>
      <c r="E354" s="15">
        <v>77</v>
      </c>
      <c r="F354" s="15"/>
      <c r="G354" s="15">
        <v>2</v>
      </c>
      <c r="H354" s="15">
        <v>521</v>
      </c>
      <c r="I354" s="16">
        <f t="shared" si="5"/>
        <v>0.29558541266794625</v>
      </c>
      <c r="J354" s="27" t="s">
        <v>15</v>
      </c>
      <c r="K354" s="19">
        <f>SUM(I341:I354)</f>
        <v>85.653666779238947</v>
      </c>
      <c r="L354">
        <f>COUNT(I341:I354)</f>
        <v>14</v>
      </c>
    </row>
    <row r="355" spans="2:12" x14ac:dyDescent="0.3">
      <c r="B355" s="15"/>
      <c r="C355" s="15"/>
      <c r="D355" s="15"/>
      <c r="E355" s="15"/>
      <c r="F355" s="15"/>
      <c r="G355" s="15"/>
      <c r="H355" s="15"/>
      <c r="I355" s="16"/>
    </row>
    <row r="356" spans="2:12" x14ac:dyDescent="0.3">
      <c r="B356" s="15"/>
      <c r="C356" s="15"/>
      <c r="D356" s="15"/>
      <c r="E356" s="15"/>
      <c r="F356" s="15"/>
      <c r="G356" s="15"/>
      <c r="H356" s="15"/>
      <c r="I356" s="16">
        <f>SUM(I4:I354)</f>
        <v>411.62044596035264</v>
      </c>
    </row>
  </sheetData>
  <pageMargins left="0.7" right="0.7" top="0.75" bottom="0.75" header="0.3" footer="0.3"/>
  <pageSetup paperSize="9" scale="4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2"/>
  <sheetViews>
    <sheetView topLeftCell="A376" workbookViewId="0">
      <selection activeCell="K393" sqref="A1:XFD1048576"/>
    </sheetView>
  </sheetViews>
  <sheetFormatPr defaultColWidth="9" defaultRowHeight="14" x14ac:dyDescent="0.3"/>
  <cols>
    <col min="1" max="1" width="3.33203125" style="43" customWidth="1"/>
    <col min="2" max="2" width="9" style="43"/>
    <col min="3" max="3" width="3.83203125" style="43" bestFit="1" customWidth="1"/>
    <col min="4" max="4" width="42.33203125" style="43" customWidth="1"/>
    <col min="5" max="5" width="9" style="43"/>
    <col min="6" max="6" width="11.58203125" style="43" bestFit="1" customWidth="1"/>
    <col min="7" max="7" width="9" style="43"/>
    <col min="8" max="8" width="17.58203125" style="43" bestFit="1" customWidth="1"/>
    <col min="9" max="9" width="14.33203125" style="20" bestFit="1" customWidth="1"/>
    <col min="10" max="10" width="12.33203125" style="20" customWidth="1"/>
    <col min="11" max="16384" width="9" style="43"/>
  </cols>
  <sheetData>
    <row r="1" spans="2:10" x14ac:dyDescent="0.3">
      <c r="B1" s="45" t="s">
        <v>825</v>
      </c>
    </row>
    <row r="2" spans="2:10" x14ac:dyDescent="0.3">
      <c r="B2" s="24" t="s">
        <v>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31" t="s">
        <v>6</v>
      </c>
    </row>
    <row r="3" spans="2:10" x14ac:dyDescent="0.3">
      <c r="B3" s="24" t="s">
        <v>7</v>
      </c>
      <c r="C3" s="22"/>
      <c r="D3" s="22"/>
      <c r="E3" s="22"/>
      <c r="F3" s="22"/>
      <c r="G3" s="22"/>
      <c r="H3" s="22"/>
      <c r="I3" s="28"/>
      <c r="J3" s="21"/>
    </row>
    <row r="4" spans="2:10" x14ac:dyDescent="0.3">
      <c r="B4" s="22"/>
      <c r="C4" s="22">
        <v>1</v>
      </c>
      <c r="D4" s="22" t="s">
        <v>419</v>
      </c>
      <c r="E4" s="22">
        <v>2.1</v>
      </c>
      <c r="F4" s="22"/>
      <c r="G4" s="22">
        <v>1</v>
      </c>
      <c r="H4" s="22">
        <v>1</v>
      </c>
      <c r="I4" s="28">
        <f>+(E4*G4)/H4</f>
        <v>2.1</v>
      </c>
    </row>
    <row r="5" spans="2:10" x14ac:dyDescent="0.3">
      <c r="B5" s="22"/>
      <c r="C5" s="22">
        <v>2</v>
      </c>
      <c r="D5" s="22" t="s">
        <v>420</v>
      </c>
      <c r="E5" s="22">
        <v>1.05</v>
      </c>
      <c r="F5" s="22"/>
      <c r="G5" s="22">
        <v>1</v>
      </c>
      <c r="H5" s="22">
        <v>1.2</v>
      </c>
      <c r="I5" s="28">
        <f t="shared" ref="I5:I68" si="0">+(E5*G5)/H5</f>
        <v>0.87500000000000011</v>
      </c>
    </row>
    <row r="6" spans="2:10" x14ac:dyDescent="0.3">
      <c r="B6" s="22"/>
      <c r="C6" s="22">
        <v>3</v>
      </c>
      <c r="D6" s="22" t="s">
        <v>421</v>
      </c>
      <c r="E6" s="22">
        <v>0.6</v>
      </c>
      <c r="F6" s="22"/>
      <c r="G6" s="22">
        <v>1</v>
      </c>
      <c r="H6" s="22">
        <v>1</v>
      </c>
      <c r="I6" s="28">
        <f t="shared" si="0"/>
        <v>0.6</v>
      </c>
    </row>
    <row r="7" spans="2:10" x14ac:dyDescent="0.3">
      <c r="B7" s="22"/>
      <c r="C7" s="22">
        <v>4</v>
      </c>
      <c r="D7" s="22" t="s">
        <v>17</v>
      </c>
      <c r="E7" s="22">
        <v>1.1499999999999999</v>
      </c>
      <c r="F7" s="22"/>
      <c r="G7" s="22">
        <v>1</v>
      </c>
      <c r="H7" s="22">
        <v>1</v>
      </c>
      <c r="I7" s="28">
        <f t="shared" si="0"/>
        <v>1.1499999999999999</v>
      </c>
    </row>
    <row r="8" spans="2:10" x14ac:dyDescent="0.3">
      <c r="B8" s="22"/>
      <c r="C8" s="22">
        <v>5</v>
      </c>
      <c r="D8" s="22" t="s">
        <v>18</v>
      </c>
      <c r="E8" s="22">
        <v>5.5</v>
      </c>
      <c r="F8" s="22"/>
      <c r="G8" s="22">
        <v>1</v>
      </c>
      <c r="H8" s="22">
        <v>5</v>
      </c>
      <c r="I8" s="28">
        <f t="shared" si="0"/>
        <v>1.1000000000000001</v>
      </c>
    </row>
    <row r="9" spans="2:10" x14ac:dyDescent="0.3">
      <c r="B9" s="22"/>
      <c r="C9" s="22">
        <v>6</v>
      </c>
      <c r="D9" s="22" t="s">
        <v>422</v>
      </c>
      <c r="E9" s="22">
        <v>1.31</v>
      </c>
      <c r="F9" s="22"/>
      <c r="G9" s="22">
        <v>1</v>
      </c>
      <c r="H9" s="22">
        <v>8</v>
      </c>
      <c r="I9" s="28">
        <f t="shared" si="0"/>
        <v>0.16375000000000001</v>
      </c>
    </row>
    <row r="10" spans="2:10" x14ac:dyDescent="0.3">
      <c r="B10" s="22"/>
      <c r="C10" s="22">
        <v>7</v>
      </c>
      <c r="D10" s="22" t="s">
        <v>19</v>
      </c>
      <c r="E10" s="22">
        <v>0.89</v>
      </c>
      <c r="F10" s="22"/>
      <c r="G10" s="22">
        <v>1</v>
      </c>
      <c r="H10" s="22">
        <v>1.2</v>
      </c>
      <c r="I10" s="28">
        <f t="shared" si="0"/>
        <v>0.7416666666666667</v>
      </c>
    </row>
    <row r="11" spans="2:10" x14ac:dyDescent="0.3">
      <c r="B11" s="22"/>
      <c r="C11" s="22">
        <v>8</v>
      </c>
      <c r="D11" s="22" t="s">
        <v>21</v>
      </c>
      <c r="E11" s="22">
        <v>4</v>
      </c>
      <c r="F11" s="22"/>
      <c r="G11" s="22">
        <v>1</v>
      </c>
      <c r="H11" s="22">
        <v>1.4</v>
      </c>
      <c r="I11" s="28">
        <f t="shared" si="0"/>
        <v>2.8571428571428572</v>
      </c>
    </row>
    <row r="12" spans="2:10" x14ac:dyDescent="0.3">
      <c r="B12" s="22"/>
      <c r="C12" s="22">
        <v>9</v>
      </c>
      <c r="D12" s="22" t="s">
        <v>278</v>
      </c>
      <c r="E12" s="22">
        <v>0.32</v>
      </c>
      <c r="F12" s="22"/>
      <c r="G12" s="22">
        <v>1</v>
      </c>
      <c r="H12" s="22">
        <v>1</v>
      </c>
      <c r="I12" s="28">
        <f t="shared" si="0"/>
        <v>0.32</v>
      </c>
    </row>
    <row r="13" spans="2:10" x14ac:dyDescent="0.3">
      <c r="B13" s="22"/>
      <c r="C13" s="22">
        <v>10</v>
      </c>
      <c r="D13" s="22" t="s">
        <v>23</v>
      </c>
      <c r="E13" s="22">
        <v>2.96</v>
      </c>
      <c r="F13" s="22"/>
      <c r="G13" s="22">
        <v>1</v>
      </c>
      <c r="H13" s="22">
        <v>1</v>
      </c>
      <c r="I13" s="28">
        <f t="shared" si="0"/>
        <v>2.96</v>
      </c>
    </row>
    <row r="14" spans="2:10" x14ac:dyDescent="0.3">
      <c r="B14" s="22"/>
      <c r="C14" s="22">
        <v>11</v>
      </c>
      <c r="D14" s="22" t="s">
        <v>24</v>
      </c>
      <c r="E14" s="22">
        <v>0.85</v>
      </c>
      <c r="F14" s="22"/>
      <c r="G14" s="22">
        <v>1</v>
      </c>
      <c r="H14" s="22">
        <v>1.3</v>
      </c>
      <c r="I14" s="28">
        <f t="shared" si="0"/>
        <v>0.65384615384615385</v>
      </c>
    </row>
    <row r="15" spans="2:10" x14ac:dyDescent="0.3">
      <c r="B15" s="22"/>
      <c r="C15" s="22">
        <v>12</v>
      </c>
      <c r="D15" s="22" t="s">
        <v>26</v>
      </c>
      <c r="E15" s="22">
        <v>3</v>
      </c>
      <c r="F15" s="22"/>
      <c r="G15" s="22">
        <v>1</v>
      </c>
      <c r="H15" s="22">
        <v>4</v>
      </c>
      <c r="I15" s="28">
        <f t="shared" si="0"/>
        <v>0.75</v>
      </c>
    </row>
    <row r="16" spans="2:10" x14ac:dyDescent="0.3">
      <c r="B16" s="22"/>
      <c r="C16" s="22">
        <v>13</v>
      </c>
      <c r="D16" s="22" t="s">
        <v>25</v>
      </c>
      <c r="E16" s="22">
        <v>1.89</v>
      </c>
      <c r="F16" s="22"/>
      <c r="G16" s="22">
        <v>1</v>
      </c>
      <c r="H16" s="22">
        <v>1</v>
      </c>
      <c r="I16" s="28">
        <f t="shared" si="0"/>
        <v>1.89</v>
      </c>
    </row>
    <row r="17" spans="2:9" x14ac:dyDescent="0.3">
      <c r="B17" s="22"/>
      <c r="C17" s="22">
        <v>14</v>
      </c>
      <c r="D17" s="22" t="s">
        <v>27</v>
      </c>
      <c r="E17" s="22">
        <v>0.65</v>
      </c>
      <c r="F17" s="22"/>
      <c r="G17" s="22">
        <v>1</v>
      </c>
      <c r="H17" s="22">
        <v>4</v>
      </c>
      <c r="I17" s="28">
        <f t="shared" si="0"/>
        <v>0.16250000000000001</v>
      </c>
    </row>
    <row r="18" spans="2:9" x14ac:dyDescent="0.3">
      <c r="B18" s="22"/>
      <c r="C18" s="22">
        <v>15</v>
      </c>
      <c r="D18" s="22" t="s">
        <v>27</v>
      </c>
      <c r="E18" s="22">
        <v>2.4900000000000002</v>
      </c>
      <c r="F18" s="22"/>
      <c r="G18" s="22">
        <v>1</v>
      </c>
      <c r="H18" s="22">
        <v>3</v>
      </c>
      <c r="I18" s="28">
        <f t="shared" si="0"/>
        <v>0.83000000000000007</v>
      </c>
    </row>
    <row r="19" spans="2:9" x14ac:dyDescent="0.3">
      <c r="B19" s="22"/>
      <c r="C19" s="22">
        <v>16</v>
      </c>
      <c r="D19" s="22" t="s">
        <v>280</v>
      </c>
      <c r="E19" s="22">
        <v>1.05</v>
      </c>
      <c r="F19" s="22"/>
      <c r="G19" s="22">
        <v>1</v>
      </c>
      <c r="H19" s="22">
        <v>4</v>
      </c>
      <c r="I19" s="28">
        <f t="shared" si="0"/>
        <v>0.26250000000000001</v>
      </c>
    </row>
    <row r="20" spans="2:9" x14ac:dyDescent="0.3">
      <c r="B20" s="22"/>
      <c r="C20" s="22">
        <v>17</v>
      </c>
      <c r="D20" s="22" t="s">
        <v>280</v>
      </c>
      <c r="E20" s="22">
        <v>4.2</v>
      </c>
      <c r="F20" s="22"/>
      <c r="G20" s="22">
        <v>1</v>
      </c>
      <c r="H20" s="22">
        <v>5</v>
      </c>
      <c r="I20" s="28">
        <f t="shared" si="0"/>
        <v>0.84000000000000008</v>
      </c>
    </row>
    <row r="21" spans="2:9" x14ac:dyDescent="0.3">
      <c r="B21" s="22"/>
      <c r="C21" s="22">
        <v>18</v>
      </c>
      <c r="D21" s="22" t="s">
        <v>283</v>
      </c>
      <c r="E21" s="22">
        <v>1.05</v>
      </c>
      <c r="F21" s="22"/>
      <c r="G21" s="22">
        <v>1</v>
      </c>
      <c r="H21" s="22">
        <v>3.7</v>
      </c>
      <c r="I21" s="28">
        <f t="shared" si="0"/>
        <v>0.28378378378378377</v>
      </c>
    </row>
    <row r="22" spans="2:9" x14ac:dyDescent="0.3">
      <c r="B22" s="22"/>
      <c r="C22" s="22">
        <v>19</v>
      </c>
      <c r="D22" s="22" t="s">
        <v>284</v>
      </c>
      <c r="E22" s="22">
        <v>1.24</v>
      </c>
      <c r="F22" s="22"/>
      <c r="G22" s="22">
        <v>1</v>
      </c>
      <c r="H22" s="22">
        <v>2.7</v>
      </c>
      <c r="I22" s="28">
        <f t="shared" si="0"/>
        <v>0.4592592592592592</v>
      </c>
    </row>
    <row r="23" spans="2:9" x14ac:dyDescent="0.3">
      <c r="B23" s="22"/>
      <c r="C23" s="22">
        <v>20</v>
      </c>
      <c r="D23" s="22" t="s">
        <v>30</v>
      </c>
      <c r="E23" s="22">
        <v>0.72</v>
      </c>
      <c r="F23" s="22"/>
      <c r="G23" s="22">
        <v>1</v>
      </c>
      <c r="H23" s="22">
        <v>26</v>
      </c>
      <c r="I23" s="28">
        <f t="shared" si="0"/>
        <v>2.769230769230769E-2</v>
      </c>
    </row>
    <row r="24" spans="2:9" x14ac:dyDescent="0.3">
      <c r="B24" s="22"/>
      <c r="C24" s="22">
        <v>21</v>
      </c>
      <c r="D24" s="22" t="s">
        <v>31</v>
      </c>
      <c r="E24" s="22">
        <v>2</v>
      </c>
      <c r="F24" s="22"/>
      <c r="G24" s="22">
        <v>1</v>
      </c>
      <c r="H24" s="22">
        <v>3</v>
      </c>
      <c r="I24" s="28">
        <f t="shared" si="0"/>
        <v>0.66666666666666663</v>
      </c>
    </row>
    <row r="25" spans="2:9" x14ac:dyDescent="0.3">
      <c r="B25" s="22"/>
      <c r="C25" s="22">
        <v>22</v>
      </c>
      <c r="D25" s="22" t="s">
        <v>423</v>
      </c>
      <c r="E25" s="22">
        <v>2.09</v>
      </c>
      <c r="F25" s="22"/>
      <c r="G25" s="22">
        <v>1</v>
      </c>
      <c r="H25" s="22">
        <v>1</v>
      </c>
      <c r="I25" s="28">
        <f t="shared" si="0"/>
        <v>2.09</v>
      </c>
    </row>
    <row r="26" spans="2:9" x14ac:dyDescent="0.3">
      <c r="B26" s="22"/>
      <c r="C26" s="22">
        <v>23</v>
      </c>
      <c r="D26" s="22" t="s">
        <v>424</v>
      </c>
      <c r="E26" s="22">
        <v>0.53</v>
      </c>
      <c r="F26" s="22"/>
      <c r="G26" s="22">
        <v>1</v>
      </c>
      <c r="H26" s="22">
        <v>1</v>
      </c>
      <c r="I26" s="28">
        <f t="shared" si="0"/>
        <v>0.53</v>
      </c>
    </row>
    <row r="27" spans="2:9" x14ac:dyDescent="0.3">
      <c r="B27" s="22"/>
      <c r="C27" s="22">
        <v>24</v>
      </c>
      <c r="D27" s="22" t="s">
        <v>34</v>
      </c>
      <c r="E27" s="22">
        <v>0.63</v>
      </c>
      <c r="F27" s="22"/>
      <c r="G27" s="22">
        <v>1</v>
      </c>
      <c r="H27" s="22">
        <v>1</v>
      </c>
      <c r="I27" s="28">
        <f t="shared" si="0"/>
        <v>0.63</v>
      </c>
    </row>
    <row r="28" spans="2:9" x14ac:dyDescent="0.3">
      <c r="B28" s="22"/>
      <c r="C28" s="22">
        <v>25</v>
      </c>
      <c r="D28" s="22" t="s">
        <v>35</v>
      </c>
      <c r="E28" s="22">
        <v>0.79</v>
      </c>
      <c r="F28" s="22"/>
      <c r="G28" s="22">
        <v>1</v>
      </c>
      <c r="H28" s="22">
        <v>1</v>
      </c>
      <c r="I28" s="28">
        <f t="shared" si="0"/>
        <v>0.79</v>
      </c>
    </row>
    <row r="29" spans="2:9" x14ac:dyDescent="0.3">
      <c r="B29" s="22"/>
      <c r="C29" s="22">
        <v>26</v>
      </c>
      <c r="D29" s="22" t="s">
        <v>358</v>
      </c>
      <c r="E29" s="22">
        <v>0.32</v>
      </c>
      <c r="F29" s="22"/>
      <c r="G29" s="22">
        <v>1</v>
      </c>
      <c r="H29" s="22">
        <v>3</v>
      </c>
      <c r="I29" s="28">
        <f t="shared" si="0"/>
        <v>0.10666666666666667</v>
      </c>
    </row>
    <row r="30" spans="2:9" x14ac:dyDescent="0.3">
      <c r="B30" s="22"/>
      <c r="C30" s="22">
        <v>27</v>
      </c>
      <c r="D30" s="22" t="s">
        <v>36</v>
      </c>
      <c r="E30" s="22">
        <v>2.64</v>
      </c>
      <c r="F30" s="22"/>
      <c r="G30" s="22">
        <v>1</v>
      </c>
      <c r="H30" s="22">
        <v>1</v>
      </c>
      <c r="I30" s="28">
        <f t="shared" si="0"/>
        <v>2.64</v>
      </c>
    </row>
    <row r="31" spans="2:9" x14ac:dyDescent="0.3">
      <c r="B31" s="22"/>
      <c r="C31" s="22">
        <v>28</v>
      </c>
      <c r="D31" s="22" t="s">
        <v>37</v>
      </c>
      <c r="E31" s="22">
        <v>2.2000000000000002</v>
      </c>
      <c r="F31" s="22"/>
      <c r="G31" s="22">
        <v>1</v>
      </c>
      <c r="H31" s="22">
        <v>1</v>
      </c>
      <c r="I31" s="28">
        <f t="shared" si="0"/>
        <v>2.2000000000000002</v>
      </c>
    </row>
    <row r="32" spans="2:9" x14ac:dyDescent="0.3">
      <c r="B32" s="22"/>
      <c r="C32" s="22">
        <v>29</v>
      </c>
      <c r="D32" s="22" t="s">
        <v>425</v>
      </c>
      <c r="E32" s="22">
        <v>0.9</v>
      </c>
      <c r="F32" s="22"/>
      <c r="G32" s="22">
        <v>1</v>
      </c>
      <c r="H32" s="22">
        <v>1</v>
      </c>
      <c r="I32" s="28">
        <f t="shared" si="0"/>
        <v>0.9</v>
      </c>
    </row>
    <row r="33" spans="2:9" x14ac:dyDescent="0.3">
      <c r="B33" s="22"/>
      <c r="C33" s="22">
        <v>30</v>
      </c>
      <c r="D33" s="22" t="s">
        <v>40</v>
      </c>
      <c r="E33" s="22">
        <v>1.37</v>
      </c>
      <c r="F33" s="22"/>
      <c r="G33" s="22">
        <v>1</v>
      </c>
      <c r="H33" s="22">
        <v>3.3</v>
      </c>
      <c r="I33" s="28">
        <f t="shared" si="0"/>
        <v>0.41515151515151522</v>
      </c>
    </row>
    <row r="34" spans="2:9" x14ac:dyDescent="0.3">
      <c r="B34" s="22"/>
      <c r="C34" s="22">
        <v>31</v>
      </c>
      <c r="D34" s="22" t="s">
        <v>41</v>
      </c>
      <c r="E34" s="22">
        <v>0.32</v>
      </c>
      <c r="F34" s="22"/>
      <c r="G34" s="22">
        <v>1</v>
      </c>
      <c r="H34" s="22">
        <v>2</v>
      </c>
      <c r="I34" s="28">
        <f t="shared" si="0"/>
        <v>0.16</v>
      </c>
    </row>
    <row r="35" spans="2:9" x14ac:dyDescent="0.3">
      <c r="B35" s="22"/>
      <c r="C35" s="22">
        <v>32</v>
      </c>
      <c r="D35" s="22" t="s">
        <v>42</v>
      </c>
      <c r="E35" s="22">
        <v>0.36</v>
      </c>
      <c r="F35" s="22"/>
      <c r="G35" s="22">
        <v>1</v>
      </c>
      <c r="H35" s="22">
        <v>1</v>
      </c>
      <c r="I35" s="28">
        <f t="shared" si="0"/>
        <v>0.36</v>
      </c>
    </row>
    <row r="36" spans="2:9" x14ac:dyDescent="0.3">
      <c r="B36" s="22"/>
      <c r="C36" s="22">
        <v>33</v>
      </c>
      <c r="D36" s="22" t="s">
        <v>49</v>
      </c>
      <c r="E36" s="22">
        <v>0.5</v>
      </c>
      <c r="F36" s="22"/>
      <c r="G36" s="22">
        <v>1</v>
      </c>
      <c r="H36" s="22">
        <v>1</v>
      </c>
      <c r="I36" s="28">
        <f t="shared" si="0"/>
        <v>0.5</v>
      </c>
    </row>
    <row r="37" spans="2:9" x14ac:dyDescent="0.3">
      <c r="B37" s="22"/>
      <c r="C37" s="22">
        <v>34</v>
      </c>
      <c r="D37" s="22" t="s">
        <v>43</v>
      </c>
      <c r="E37" s="22">
        <v>0.63</v>
      </c>
      <c r="F37" s="22"/>
      <c r="G37" s="22">
        <v>1</v>
      </c>
      <c r="H37" s="22">
        <v>1</v>
      </c>
      <c r="I37" s="28">
        <f t="shared" si="0"/>
        <v>0.63</v>
      </c>
    </row>
    <row r="38" spans="2:9" x14ac:dyDescent="0.3">
      <c r="B38" s="22"/>
      <c r="C38" s="22">
        <v>35</v>
      </c>
      <c r="D38" s="22" t="s">
        <v>426</v>
      </c>
      <c r="E38" s="22">
        <v>0.42</v>
      </c>
      <c r="F38" s="22"/>
      <c r="G38" s="22">
        <v>1</v>
      </c>
      <c r="H38" s="22">
        <v>2</v>
      </c>
      <c r="I38" s="28">
        <f t="shared" si="0"/>
        <v>0.21</v>
      </c>
    </row>
    <row r="39" spans="2:9" x14ac:dyDescent="0.3">
      <c r="B39" s="22"/>
      <c r="C39" s="22">
        <v>36</v>
      </c>
      <c r="D39" s="22" t="s">
        <v>427</v>
      </c>
      <c r="E39" s="22">
        <v>1.58</v>
      </c>
      <c r="F39" s="22"/>
      <c r="G39" s="22">
        <v>1</v>
      </c>
      <c r="H39" s="22">
        <v>1</v>
      </c>
      <c r="I39" s="28">
        <f t="shared" si="0"/>
        <v>1.58</v>
      </c>
    </row>
    <row r="40" spans="2:9" x14ac:dyDescent="0.3">
      <c r="B40" s="22"/>
      <c r="C40" s="22">
        <v>37</v>
      </c>
      <c r="D40" s="22" t="s">
        <v>32</v>
      </c>
      <c r="E40" s="22">
        <v>1.26</v>
      </c>
      <c r="F40" s="22"/>
      <c r="G40" s="22">
        <v>1</v>
      </c>
      <c r="H40" s="22">
        <v>12</v>
      </c>
      <c r="I40" s="28">
        <f t="shared" si="0"/>
        <v>0.105</v>
      </c>
    </row>
    <row r="41" spans="2:9" x14ac:dyDescent="0.3">
      <c r="B41" s="22"/>
      <c r="C41" s="22">
        <v>38</v>
      </c>
      <c r="D41" s="22" t="s">
        <v>45</v>
      </c>
      <c r="E41" s="22">
        <v>2.73</v>
      </c>
      <c r="F41" s="22"/>
      <c r="G41" s="22">
        <v>1</v>
      </c>
      <c r="H41" s="22">
        <v>3.8</v>
      </c>
      <c r="I41" s="28">
        <f t="shared" si="0"/>
        <v>0.71842105263157896</v>
      </c>
    </row>
    <row r="42" spans="2:9" x14ac:dyDescent="0.3">
      <c r="B42" s="22"/>
      <c r="C42" s="22">
        <v>39</v>
      </c>
      <c r="D42" s="22" t="s">
        <v>428</v>
      </c>
      <c r="E42" s="22">
        <v>1.05</v>
      </c>
      <c r="F42" s="22"/>
      <c r="G42" s="22">
        <v>1</v>
      </c>
      <c r="H42" s="22">
        <v>15</v>
      </c>
      <c r="I42" s="28">
        <f t="shared" si="0"/>
        <v>7.0000000000000007E-2</v>
      </c>
    </row>
    <row r="43" spans="2:9" x14ac:dyDescent="0.3">
      <c r="B43" s="22"/>
      <c r="C43" s="22">
        <v>40</v>
      </c>
      <c r="D43" s="22" t="s">
        <v>286</v>
      </c>
      <c r="E43" s="22">
        <v>2</v>
      </c>
      <c r="F43" s="22"/>
      <c r="G43" s="22">
        <v>2</v>
      </c>
      <c r="H43" s="22">
        <v>1</v>
      </c>
      <c r="I43" s="28">
        <f t="shared" si="0"/>
        <v>4</v>
      </c>
    </row>
    <row r="44" spans="2:9" x14ac:dyDescent="0.3">
      <c r="B44" s="22"/>
      <c r="C44" s="22">
        <v>41</v>
      </c>
      <c r="D44" s="22" t="s">
        <v>287</v>
      </c>
      <c r="E44" s="22">
        <v>1.1599999999999999</v>
      </c>
      <c r="F44" s="22"/>
      <c r="G44" s="22">
        <v>1</v>
      </c>
      <c r="H44" s="22">
        <v>1</v>
      </c>
      <c r="I44" s="28">
        <f t="shared" si="0"/>
        <v>1.1599999999999999</v>
      </c>
    </row>
    <row r="45" spans="2:9" x14ac:dyDescent="0.3">
      <c r="B45" s="22"/>
      <c r="C45" s="22">
        <v>42</v>
      </c>
      <c r="D45" s="22" t="s">
        <v>429</v>
      </c>
      <c r="E45" s="22">
        <v>0.59</v>
      </c>
      <c r="F45" s="22"/>
      <c r="G45" s="22">
        <v>1</v>
      </c>
      <c r="H45" s="22">
        <v>1</v>
      </c>
      <c r="I45" s="28">
        <f t="shared" si="0"/>
        <v>0.59</v>
      </c>
    </row>
    <row r="46" spans="2:9" x14ac:dyDescent="0.3">
      <c r="B46" s="22"/>
      <c r="C46" s="22">
        <v>43</v>
      </c>
      <c r="D46" s="22" t="s">
        <v>50</v>
      </c>
      <c r="E46" s="22">
        <v>0.72</v>
      </c>
      <c r="F46" s="22"/>
      <c r="G46" s="22">
        <v>1</v>
      </c>
      <c r="H46" s="22">
        <v>1</v>
      </c>
      <c r="I46" s="28">
        <f t="shared" si="0"/>
        <v>0.72</v>
      </c>
    </row>
    <row r="47" spans="2:9" x14ac:dyDescent="0.3">
      <c r="B47" s="22"/>
      <c r="C47" s="22">
        <v>44</v>
      </c>
      <c r="D47" s="22" t="s">
        <v>51</v>
      </c>
      <c r="E47" s="22">
        <v>1.58</v>
      </c>
      <c r="F47" s="22"/>
      <c r="G47" s="22">
        <v>1</v>
      </c>
      <c r="H47" s="22">
        <v>1</v>
      </c>
      <c r="I47" s="28">
        <f t="shared" si="0"/>
        <v>1.58</v>
      </c>
    </row>
    <row r="48" spans="2:9" x14ac:dyDescent="0.3">
      <c r="B48" s="22"/>
      <c r="C48" s="22">
        <v>45</v>
      </c>
      <c r="D48" s="22" t="s">
        <v>52</v>
      </c>
      <c r="E48" s="22">
        <v>3.05</v>
      </c>
      <c r="F48" s="22"/>
      <c r="G48" s="22">
        <v>1</v>
      </c>
      <c r="H48" s="22">
        <v>1</v>
      </c>
      <c r="I48" s="28">
        <f t="shared" si="0"/>
        <v>3.05</v>
      </c>
    </row>
    <row r="49" spans="2:9" x14ac:dyDescent="0.3">
      <c r="B49" s="22"/>
      <c r="C49" s="22">
        <v>46</v>
      </c>
      <c r="D49" s="22" t="s">
        <v>430</v>
      </c>
      <c r="E49" s="22">
        <v>2</v>
      </c>
      <c r="F49" s="22"/>
      <c r="G49" s="22">
        <v>1</v>
      </c>
      <c r="H49" s="22">
        <v>1</v>
      </c>
      <c r="I49" s="28">
        <f t="shared" si="0"/>
        <v>2</v>
      </c>
    </row>
    <row r="50" spans="2:9" x14ac:dyDescent="0.3">
      <c r="B50" s="22"/>
      <c r="C50" s="22">
        <v>47</v>
      </c>
      <c r="D50" s="22" t="s">
        <v>53</v>
      </c>
      <c r="E50" s="22">
        <v>2.1</v>
      </c>
      <c r="F50" s="22"/>
      <c r="G50" s="22">
        <v>1</v>
      </c>
      <c r="H50" s="22">
        <v>1</v>
      </c>
      <c r="I50" s="28">
        <f t="shared" si="0"/>
        <v>2.1</v>
      </c>
    </row>
    <row r="51" spans="2:9" x14ac:dyDescent="0.3">
      <c r="B51" s="22"/>
      <c r="C51" s="22">
        <v>48</v>
      </c>
      <c r="D51" s="22" t="s">
        <v>431</v>
      </c>
      <c r="E51" s="22">
        <v>2.1</v>
      </c>
      <c r="F51" s="22"/>
      <c r="G51" s="22">
        <v>1</v>
      </c>
      <c r="H51" s="22">
        <v>5</v>
      </c>
      <c r="I51" s="28">
        <f t="shared" si="0"/>
        <v>0.42000000000000004</v>
      </c>
    </row>
    <row r="52" spans="2:9" x14ac:dyDescent="0.3">
      <c r="B52" s="22"/>
      <c r="C52" s="22">
        <v>49</v>
      </c>
      <c r="D52" s="22" t="s">
        <v>54</v>
      </c>
      <c r="E52" s="22">
        <v>1.58</v>
      </c>
      <c r="F52" s="22"/>
      <c r="G52" s="22">
        <v>1</v>
      </c>
      <c r="H52" s="22">
        <v>8.1</v>
      </c>
      <c r="I52" s="28">
        <f t="shared" si="0"/>
        <v>0.19506172839506175</v>
      </c>
    </row>
    <row r="53" spans="2:9" x14ac:dyDescent="0.3">
      <c r="B53" s="22"/>
      <c r="C53" s="22">
        <v>50</v>
      </c>
      <c r="D53" s="22" t="s">
        <v>432</v>
      </c>
      <c r="E53" s="22">
        <v>2.1</v>
      </c>
      <c r="F53" s="22"/>
      <c r="G53" s="22">
        <v>1</v>
      </c>
      <c r="H53" s="22">
        <v>1.5</v>
      </c>
      <c r="I53" s="28">
        <f t="shared" si="0"/>
        <v>1.4000000000000001</v>
      </c>
    </row>
    <row r="54" spans="2:9" x14ac:dyDescent="0.3">
      <c r="B54" s="22"/>
      <c r="C54" s="22">
        <v>51</v>
      </c>
      <c r="D54" s="22" t="s">
        <v>433</v>
      </c>
      <c r="E54" s="22">
        <v>0.68</v>
      </c>
      <c r="F54" s="22"/>
      <c r="G54" s="22">
        <v>2</v>
      </c>
      <c r="H54" s="22">
        <v>1</v>
      </c>
      <c r="I54" s="28">
        <f t="shared" si="0"/>
        <v>1.36</v>
      </c>
    </row>
    <row r="55" spans="2:9" x14ac:dyDescent="0.3">
      <c r="B55" s="22"/>
      <c r="C55" s="22">
        <v>52</v>
      </c>
      <c r="D55" s="22" t="s">
        <v>434</v>
      </c>
      <c r="E55" s="22">
        <v>0.52</v>
      </c>
      <c r="F55" s="22"/>
      <c r="G55" s="22">
        <v>1</v>
      </c>
      <c r="H55" s="22">
        <v>1</v>
      </c>
      <c r="I55" s="28">
        <f t="shared" si="0"/>
        <v>0.52</v>
      </c>
    </row>
    <row r="56" spans="2:9" x14ac:dyDescent="0.3">
      <c r="B56" s="22"/>
      <c r="C56" s="22">
        <v>53</v>
      </c>
      <c r="D56" s="22" t="s">
        <v>435</v>
      </c>
      <c r="E56" s="22">
        <v>0.83</v>
      </c>
      <c r="F56" s="22"/>
      <c r="G56" s="22">
        <v>1</v>
      </c>
      <c r="H56" s="22">
        <v>1.4</v>
      </c>
      <c r="I56" s="28">
        <f t="shared" si="0"/>
        <v>0.59285714285714286</v>
      </c>
    </row>
    <row r="57" spans="2:9" x14ac:dyDescent="0.3">
      <c r="B57" s="22"/>
      <c r="C57" s="22">
        <v>54</v>
      </c>
      <c r="D57" s="22" t="s">
        <v>55</v>
      </c>
      <c r="E57" s="22">
        <v>0.83</v>
      </c>
      <c r="F57" s="22"/>
      <c r="G57" s="22">
        <v>1</v>
      </c>
      <c r="H57" s="22">
        <v>1</v>
      </c>
      <c r="I57" s="28">
        <f t="shared" si="0"/>
        <v>0.83</v>
      </c>
    </row>
    <row r="58" spans="2:9" x14ac:dyDescent="0.3">
      <c r="B58" s="22"/>
      <c r="C58" s="22">
        <v>55</v>
      </c>
      <c r="D58" s="22" t="s">
        <v>56</v>
      </c>
      <c r="E58" s="22">
        <v>0.79</v>
      </c>
      <c r="F58" s="22"/>
      <c r="G58" s="22">
        <v>1</v>
      </c>
      <c r="H58" s="22">
        <v>6</v>
      </c>
      <c r="I58" s="28">
        <f t="shared" si="0"/>
        <v>0.13166666666666668</v>
      </c>
    </row>
    <row r="59" spans="2:9" x14ac:dyDescent="0.3">
      <c r="B59" s="22"/>
      <c r="C59" s="22">
        <v>56</v>
      </c>
      <c r="D59" s="22" t="s">
        <v>436</v>
      </c>
      <c r="E59" s="22">
        <v>2.2999999999999998</v>
      </c>
      <c r="F59" s="22"/>
      <c r="G59" s="22">
        <v>1</v>
      </c>
      <c r="H59" s="22">
        <v>10</v>
      </c>
      <c r="I59" s="28">
        <f t="shared" si="0"/>
        <v>0.22999999999999998</v>
      </c>
    </row>
    <row r="60" spans="2:9" x14ac:dyDescent="0.3">
      <c r="B60" s="22"/>
      <c r="C60" s="22">
        <v>57</v>
      </c>
      <c r="D60" s="22" t="s">
        <v>437</v>
      </c>
      <c r="E60" s="22">
        <v>0.9</v>
      </c>
      <c r="F60" s="22"/>
      <c r="G60" s="22">
        <v>1</v>
      </c>
      <c r="H60" s="22">
        <v>1.3</v>
      </c>
      <c r="I60" s="28">
        <f t="shared" si="0"/>
        <v>0.69230769230769229</v>
      </c>
    </row>
    <row r="61" spans="2:9" x14ac:dyDescent="0.3">
      <c r="B61" s="22"/>
      <c r="C61" s="22">
        <v>58</v>
      </c>
      <c r="D61" s="22" t="s">
        <v>438</v>
      </c>
      <c r="E61" s="22">
        <v>1</v>
      </c>
      <c r="F61" s="22"/>
      <c r="G61" s="22">
        <v>1</v>
      </c>
      <c r="H61" s="22">
        <v>1.3</v>
      </c>
      <c r="I61" s="28">
        <f t="shared" si="0"/>
        <v>0.76923076923076916</v>
      </c>
    </row>
    <row r="62" spans="2:9" x14ac:dyDescent="0.3">
      <c r="B62" s="22"/>
      <c r="C62" s="22">
        <v>59</v>
      </c>
      <c r="D62" s="22" t="s">
        <v>292</v>
      </c>
      <c r="E62" s="22">
        <v>0.53</v>
      </c>
      <c r="F62" s="22"/>
      <c r="G62" s="22">
        <v>1</v>
      </c>
      <c r="H62" s="22">
        <v>4</v>
      </c>
      <c r="I62" s="28">
        <f t="shared" si="0"/>
        <v>0.13250000000000001</v>
      </c>
    </row>
    <row r="63" spans="2:9" x14ac:dyDescent="0.3">
      <c r="B63" s="22"/>
      <c r="C63" s="22">
        <v>60</v>
      </c>
      <c r="D63" s="22" t="s">
        <v>368</v>
      </c>
      <c r="E63" s="22">
        <v>1</v>
      </c>
      <c r="F63" s="22"/>
      <c r="G63" s="22">
        <v>1</v>
      </c>
      <c r="H63" s="22">
        <v>2</v>
      </c>
      <c r="I63" s="28">
        <f t="shared" si="0"/>
        <v>0.5</v>
      </c>
    </row>
    <row r="64" spans="2:9" x14ac:dyDescent="0.3">
      <c r="B64" s="22"/>
      <c r="C64" s="22">
        <v>61</v>
      </c>
      <c r="D64" s="22" t="s">
        <v>439</v>
      </c>
      <c r="E64" s="22">
        <v>0.79</v>
      </c>
      <c r="F64" s="22"/>
      <c r="G64" s="22">
        <v>1</v>
      </c>
      <c r="H64" s="22">
        <v>6</v>
      </c>
      <c r="I64" s="28">
        <f t="shared" si="0"/>
        <v>0.13166666666666668</v>
      </c>
    </row>
    <row r="65" spans="2:9" x14ac:dyDescent="0.3">
      <c r="B65" s="22"/>
      <c r="C65" s="22">
        <v>62</v>
      </c>
      <c r="D65" s="22" t="s">
        <v>61</v>
      </c>
      <c r="E65" s="22">
        <v>1.47</v>
      </c>
      <c r="F65" s="22"/>
      <c r="G65" s="22">
        <v>1</v>
      </c>
      <c r="H65" s="22">
        <v>2</v>
      </c>
      <c r="I65" s="28">
        <f t="shared" si="0"/>
        <v>0.73499999999999999</v>
      </c>
    </row>
    <row r="66" spans="2:9" x14ac:dyDescent="0.3">
      <c r="B66" s="22"/>
      <c r="C66" s="22">
        <v>63</v>
      </c>
      <c r="D66" s="22" t="s">
        <v>294</v>
      </c>
      <c r="E66" s="22">
        <v>0.56999999999999995</v>
      </c>
      <c r="F66" s="22"/>
      <c r="G66" s="22">
        <v>1</v>
      </c>
      <c r="H66" s="22">
        <v>7</v>
      </c>
      <c r="I66" s="28">
        <f t="shared" si="0"/>
        <v>8.142857142857142E-2</v>
      </c>
    </row>
    <row r="67" spans="2:9" x14ac:dyDescent="0.3">
      <c r="B67" s="22"/>
      <c r="C67" s="22">
        <v>64</v>
      </c>
      <c r="D67" s="22" t="s">
        <v>294</v>
      </c>
      <c r="E67" s="22">
        <v>0.56999999999999995</v>
      </c>
      <c r="F67" s="22"/>
      <c r="G67" s="22">
        <v>1</v>
      </c>
      <c r="H67" s="22">
        <v>3</v>
      </c>
      <c r="I67" s="28">
        <f t="shared" si="0"/>
        <v>0.18999999999999997</v>
      </c>
    </row>
    <row r="68" spans="2:9" x14ac:dyDescent="0.3">
      <c r="B68" s="22"/>
      <c r="C68" s="22">
        <v>65</v>
      </c>
      <c r="D68" s="22" t="s">
        <v>294</v>
      </c>
      <c r="E68" s="22">
        <v>0.56999999999999995</v>
      </c>
      <c r="F68" s="22"/>
      <c r="G68" s="22">
        <v>1</v>
      </c>
      <c r="H68" s="22">
        <v>2.5</v>
      </c>
      <c r="I68" s="28">
        <f t="shared" si="0"/>
        <v>0.22799999999999998</v>
      </c>
    </row>
    <row r="69" spans="2:9" x14ac:dyDescent="0.3">
      <c r="B69" s="22"/>
      <c r="C69" s="22">
        <v>66</v>
      </c>
      <c r="D69" s="22" t="s">
        <v>440</v>
      </c>
      <c r="E69" s="22">
        <v>0.56999999999999995</v>
      </c>
      <c r="F69" s="22"/>
      <c r="G69" s="22">
        <v>1</v>
      </c>
      <c r="H69" s="22">
        <v>4</v>
      </c>
      <c r="I69" s="28">
        <f t="shared" ref="I69:I132" si="1">+(E69*G69)/H69</f>
        <v>0.14249999999999999</v>
      </c>
    </row>
    <row r="70" spans="2:9" x14ac:dyDescent="0.3">
      <c r="B70" s="22"/>
      <c r="C70" s="22">
        <v>67</v>
      </c>
      <c r="D70" s="22" t="s">
        <v>63</v>
      </c>
      <c r="E70" s="22">
        <v>1.58</v>
      </c>
      <c r="F70" s="22"/>
      <c r="G70" s="22">
        <v>1</v>
      </c>
      <c r="H70" s="22">
        <v>52</v>
      </c>
      <c r="I70" s="28">
        <f t="shared" si="1"/>
        <v>3.0384615384615385E-2</v>
      </c>
    </row>
    <row r="71" spans="2:9" x14ac:dyDescent="0.3">
      <c r="B71" s="22"/>
      <c r="C71" s="22">
        <v>68</v>
      </c>
      <c r="D71" s="22" t="s">
        <v>441</v>
      </c>
      <c r="E71" s="22">
        <v>0.63</v>
      </c>
      <c r="F71" s="22"/>
      <c r="G71" s="22">
        <v>1</v>
      </c>
      <c r="H71" s="22">
        <v>1.7</v>
      </c>
      <c r="I71" s="28">
        <f t="shared" si="1"/>
        <v>0.37058823529411766</v>
      </c>
    </row>
    <row r="72" spans="2:9" x14ac:dyDescent="0.3">
      <c r="B72" s="22"/>
      <c r="C72" s="22">
        <v>69</v>
      </c>
      <c r="D72" s="22" t="s">
        <v>64</v>
      </c>
      <c r="E72" s="22">
        <v>0.68</v>
      </c>
      <c r="F72" s="22"/>
      <c r="G72" s="22">
        <v>1</v>
      </c>
      <c r="H72" s="22">
        <v>8.3000000000000007</v>
      </c>
      <c r="I72" s="28">
        <f t="shared" si="1"/>
        <v>8.1927710843373497E-2</v>
      </c>
    </row>
    <row r="73" spans="2:9" x14ac:dyDescent="0.3">
      <c r="B73" s="22"/>
      <c r="C73" s="22">
        <v>70</v>
      </c>
      <c r="D73" s="22" t="s">
        <v>65</v>
      </c>
      <c r="E73" s="22">
        <v>1.32</v>
      </c>
      <c r="F73" s="22"/>
      <c r="G73" s="22">
        <v>1</v>
      </c>
      <c r="H73" s="22">
        <v>4</v>
      </c>
      <c r="I73" s="28">
        <f t="shared" si="1"/>
        <v>0.33</v>
      </c>
    </row>
    <row r="74" spans="2:9" x14ac:dyDescent="0.3">
      <c r="B74" s="22"/>
      <c r="C74" s="22">
        <v>71</v>
      </c>
      <c r="D74" s="22" t="s">
        <v>442</v>
      </c>
      <c r="E74" s="22">
        <v>1.58</v>
      </c>
      <c r="F74" s="22"/>
      <c r="G74" s="22">
        <v>1</v>
      </c>
      <c r="H74" s="22">
        <v>1</v>
      </c>
      <c r="I74" s="28">
        <f t="shared" si="1"/>
        <v>1.58</v>
      </c>
    </row>
    <row r="75" spans="2:9" x14ac:dyDescent="0.3">
      <c r="B75" s="22"/>
      <c r="C75" s="22">
        <v>72</v>
      </c>
      <c r="D75" s="22" t="s">
        <v>296</v>
      </c>
      <c r="E75" s="22">
        <v>0.71</v>
      </c>
      <c r="F75" s="22"/>
      <c r="G75" s="22">
        <v>2</v>
      </c>
      <c r="H75" s="22">
        <v>1</v>
      </c>
      <c r="I75" s="28">
        <f t="shared" si="1"/>
        <v>1.42</v>
      </c>
    </row>
    <row r="76" spans="2:9" x14ac:dyDescent="0.3">
      <c r="B76" s="22"/>
      <c r="C76" s="22">
        <v>73</v>
      </c>
      <c r="D76" s="22" t="s">
        <v>67</v>
      </c>
      <c r="E76" s="22">
        <v>2.09</v>
      </c>
      <c r="F76" s="22"/>
      <c r="G76" s="22">
        <v>1</v>
      </c>
      <c r="H76" s="22">
        <v>1.5</v>
      </c>
      <c r="I76" s="28">
        <f t="shared" si="1"/>
        <v>1.3933333333333333</v>
      </c>
    </row>
    <row r="77" spans="2:9" x14ac:dyDescent="0.3">
      <c r="B77" s="22"/>
      <c r="C77" s="22">
        <v>74</v>
      </c>
      <c r="D77" s="22" t="s">
        <v>68</v>
      </c>
      <c r="E77" s="22">
        <v>0.59</v>
      </c>
      <c r="F77" s="22"/>
      <c r="G77" s="22">
        <v>1</v>
      </c>
      <c r="H77" s="22">
        <v>13</v>
      </c>
      <c r="I77" s="28">
        <f t="shared" si="1"/>
        <v>4.5384615384615384E-2</v>
      </c>
    </row>
    <row r="78" spans="2:9" x14ac:dyDescent="0.3">
      <c r="B78" s="22"/>
      <c r="C78" s="22">
        <v>75</v>
      </c>
      <c r="D78" s="22" t="s">
        <v>68</v>
      </c>
      <c r="E78" s="22">
        <v>0.59</v>
      </c>
      <c r="F78" s="22"/>
      <c r="G78" s="22">
        <v>1</v>
      </c>
      <c r="H78" s="22">
        <v>5.6</v>
      </c>
      <c r="I78" s="28">
        <f t="shared" si="1"/>
        <v>0.10535714285714286</v>
      </c>
    </row>
    <row r="79" spans="2:9" x14ac:dyDescent="0.3">
      <c r="B79" s="22"/>
      <c r="C79" s="22">
        <v>76</v>
      </c>
      <c r="D79" s="22" t="s">
        <v>68</v>
      </c>
      <c r="E79" s="22">
        <v>0.59</v>
      </c>
      <c r="F79" s="22"/>
      <c r="G79" s="22">
        <v>1</v>
      </c>
      <c r="H79" s="22">
        <v>6.5</v>
      </c>
      <c r="I79" s="28">
        <f t="shared" si="1"/>
        <v>9.0769230769230769E-2</v>
      </c>
    </row>
    <row r="80" spans="2:9" x14ac:dyDescent="0.3">
      <c r="B80" s="22"/>
      <c r="C80" s="22">
        <v>77</v>
      </c>
      <c r="D80" s="22" t="s">
        <v>69</v>
      </c>
      <c r="E80" s="22">
        <v>1.04</v>
      </c>
      <c r="F80" s="22"/>
      <c r="G80" s="22">
        <v>1</v>
      </c>
      <c r="H80" s="22">
        <v>11.5</v>
      </c>
      <c r="I80" s="28">
        <f t="shared" si="1"/>
        <v>9.0434782608695655E-2</v>
      </c>
    </row>
    <row r="81" spans="2:12" x14ac:dyDescent="0.3">
      <c r="B81" s="22"/>
      <c r="C81" s="22">
        <v>78</v>
      </c>
      <c r="D81" s="22" t="s">
        <v>443</v>
      </c>
      <c r="E81" s="22">
        <v>1</v>
      </c>
      <c r="F81" s="22"/>
      <c r="G81" s="22">
        <v>2</v>
      </c>
      <c r="H81" s="22">
        <v>1</v>
      </c>
      <c r="I81" s="28">
        <f t="shared" si="1"/>
        <v>2</v>
      </c>
    </row>
    <row r="82" spans="2:12" x14ac:dyDescent="0.3">
      <c r="B82" s="22"/>
      <c r="C82" s="22">
        <v>79</v>
      </c>
      <c r="D82" s="22" t="s">
        <v>73</v>
      </c>
      <c r="E82" s="22">
        <v>2.09</v>
      </c>
      <c r="F82" s="22"/>
      <c r="G82" s="22">
        <v>1</v>
      </c>
      <c r="H82" s="22">
        <v>2.9</v>
      </c>
      <c r="I82" s="28">
        <f t="shared" si="1"/>
        <v>0.72068965517241379</v>
      </c>
    </row>
    <row r="83" spans="2:12" x14ac:dyDescent="0.3">
      <c r="B83" s="22"/>
      <c r="C83" s="22">
        <v>80</v>
      </c>
      <c r="D83" s="22" t="s">
        <v>74</v>
      </c>
      <c r="E83" s="22">
        <v>2.1</v>
      </c>
      <c r="F83" s="22"/>
      <c r="G83" s="22">
        <v>1</v>
      </c>
      <c r="H83" s="22">
        <v>2.4</v>
      </c>
      <c r="I83" s="28">
        <f t="shared" si="1"/>
        <v>0.87500000000000011</v>
      </c>
    </row>
    <row r="84" spans="2:12" x14ac:dyDescent="0.3">
      <c r="B84" s="22"/>
      <c r="C84" s="22">
        <v>81</v>
      </c>
      <c r="D84" s="22" t="s">
        <v>444</v>
      </c>
      <c r="E84" s="22">
        <v>0.84</v>
      </c>
      <c r="F84" s="22"/>
      <c r="G84" s="22">
        <v>1</v>
      </c>
      <c r="H84" s="22">
        <v>2</v>
      </c>
      <c r="I84" s="28">
        <f t="shared" si="1"/>
        <v>0.42</v>
      </c>
    </row>
    <row r="85" spans="2:12" x14ac:dyDescent="0.3">
      <c r="B85" s="22"/>
      <c r="C85" s="22">
        <v>82</v>
      </c>
      <c r="D85" s="22" t="s">
        <v>298</v>
      </c>
      <c r="E85" s="22">
        <v>1.05</v>
      </c>
      <c r="F85" s="22"/>
      <c r="G85" s="22">
        <v>1</v>
      </c>
      <c r="H85" s="22">
        <v>8.3000000000000007</v>
      </c>
      <c r="I85" s="28">
        <f t="shared" si="1"/>
        <v>0.12650602409638553</v>
      </c>
    </row>
    <row r="86" spans="2:12" x14ac:dyDescent="0.3">
      <c r="B86" s="22"/>
      <c r="C86" s="22">
        <v>83</v>
      </c>
      <c r="D86" s="22" t="s">
        <v>374</v>
      </c>
      <c r="E86" s="22">
        <v>0.57999999999999996</v>
      </c>
      <c r="F86" s="22"/>
      <c r="G86" s="22">
        <v>1</v>
      </c>
      <c r="H86" s="22">
        <v>3</v>
      </c>
      <c r="I86" s="28">
        <f t="shared" si="1"/>
        <v>0.19333333333333333</v>
      </c>
    </row>
    <row r="87" spans="2:12" x14ac:dyDescent="0.3">
      <c r="B87" s="22"/>
      <c r="C87" s="22">
        <v>84</v>
      </c>
      <c r="D87" s="22" t="s">
        <v>76</v>
      </c>
      <c r="E87" s="22">
        <v>1</v>
      </c>
      <c r="F87" s="22"/>
      <c r="G87" s="22">
        <v>1</v>
      </c>
      <c r="H87" s="22">
        <v>2</v>
      </c>
      <c r="I87" s="28">
        <f t="shared" si="1"/>
        <v>0.5</v>
      </c>
    </row>
    <row r="88" spans="2:12" x14ac:dyDescent="0.3">
      <c r="B88" s="22"/>
      <c r="C88" s="22">
        <v>85</v>
      </c>
      <c r="D88" s="22" t="s">
        <v>77</v>
      </c>
      <c r="E88" s="22">
        <v>0.74</v>
      </c>
      <c r="F88" s="22"/>
      <c r="G88" s="22">
        <v>1</v>
      </c>
      <c r="H88" s="22">
        <v>16</v>
      </c>
      <c r="I88" s="28">
        <f t="shared" si="1"/>
        <v>4.6249999999999999E-2</v>
      </c>
    </row>
    <row r="89" spans="2:12" x14ac:dyDescent="0.3">
      <c r="B89" s="22"/>
      <c r="C89" s="22">
        <v>86</v>
      </c>
      <c r="D89" s="22" t="s">
        <v>445</v>
      </c>
      <c r="E89" s="22">
        <v>1.31</v>
      </c>
      <c r="F89" s="22"/>
      <c r="G89" s="22">
        <v>1</v>
      </c>
      <c r="H89" s="22">
        <v>12</v>
      </c>
      <c r="I89" s="28">
        <f t="shared" si="1"/>
        <v>0.10916666666666668</v>
      </c>
    </row>
    <row r="90" spans="2:12" x14ac:dyDescent="0.3">
      <c r="B90" s="22"/>
      <c r="C90" s="22">
        <v>87</v>
      </c>
      <c r="D90" s="22" t="s">
        <v>446</v>
      </c>
      <c r="E90" s="22">
        <v>1.21</v>
      </c>
      <c r="F90" s="22"/>
      <c r="G90" s="22">
        <v>1</v>
      </c>
      <c r="H90" s="22">
        <v>7.6</v>
      </c>
      <c r="I90" s="28">
        <f t="shared" si="1"/>
        <v>0.15921052631578947</v>
      </c>
    </row>
    <row r="91" spans="2:12" x14ac:dyDescent="0.3">
      <c r="B91" s="22"/>
      <c r="C91" s="22">
        <v>88</v>
      </c>
      <c r="D91" s="22" t="s">
        <v>447</v>
      </c>
      <c r="E91" s="22">
        <v>3.68</v>
      </c>
      <c r="F91" s="22"/>
      <c r="G91" s="22">
        <v>1</v>
      </c>
      <c r="H91" s="22">
        <v>7.1</v>
      </c>
      <c r="I91" s="28">
        <f t="shared" si="1"/>
        <v>0.51830985915492966</v>
      </c>
    </row>
    <row r="92" spans="2:12" x14ac:dyDescent="0.3">
      <c r="B92" s="22"/>
      <c r="C92" s="22">
        <v>89</v>
      </c>
      <c r="D92" s="22" t="s">
        <v>448</v>
      </c>
      <c r="E92" s="22">
        <v>0.63</v>
      </c>
      <c r="F92" s="22"/>
      <c r="G92" s="22">
        <v>1</v>
      </c>
      <c r="H92" s="22">
        <v>4</v>
      </c>
      <c r="I92" s="28">
        <f t="shared" si="1"/>
        <v>0.1575</v>
      </c>
    </row>
    <row r="93" spans="2:12" x14ac:dyDescent="0.3">
      <c r="B93" s="22"/>
      <c r="C93" s="22">
        <v>90</v>
      </c>
      <c r="D93" s="22" t="s">
        <v>380</v>
      </c>
      <c r="E93" s="22">
        <v>50</v>
      </c>
      <c r="F93" s="22"/>
      <c r="G93" s="22">
        <v>1</v>
      </c>
      <c r="H93" s="22">
        <v>52.1</v>
      </c>
      <c r="I93" s="28">
        <f t="shared" si="1"/>
        <v>0.95969289827255277</v>
      </c>
    </row>
    <row r="94" spans="2:12" x14ac:dyDescent="0.3">
      <c r="B94" s="22"/>
      <c r="C94" s="22">
        <v>91</v>
      </c>
      <c r="D94" s="22" t="s">
        <v>449</v>
      </c>
      <c r="E94" s="22">
        <v>20</v>
      </c>
      <c r="F94" s="22"/>
      <c r="G94" s="22">
        <v>1</v>
      </c>
      <c r="H94" s="22">
        <v>13</v>
      </c>
      <c r="I94" s="28">
        <f t="shared" si="1"/>
        <v>1.5384615384615385</v>
      </c>
      <c r="J94" s="42" t="s">
        <v>824</v>
      </c>
      <c r="K94" s="48">
        <f>SUM(I4:I94)</f>
        <v>72.673566335008715</v>
      </c>
      <c r="L94" s="43">
        <f>COUNT(I4:I94)</f>
        <v>91</v>
      </c>
    </row>
    <row r="95" spans="2:12" x14ac:dyDescent="0.3">
      <c r="B95" s="24" t="s">
        <v>304</v>
      </c>
      <c r="C95" s="22"/>
      <c r="D95" s="22"/>
      <c r="E95" s="22"/>
      <c r="F95" s="22"/>
      <c r="G95" s="22"/>
      <c r="H95" s="22"/>
      <c r="I95" s="28"/>
    </row>
    <row r="96" spans="2:12" x14ac:dyDescent="0.3">
      <c r="B96" s="22"/>
      <c r="C96" s="22">
        <v>92</v>
      </c>
      <c r="D96" s="22" t="s">
        <v>305</v>
      </c>
      <c r="E96" s="22">
        <v>5</v>
      </c>
      <c r="F96" s="22"/>
      <c r="G96" s="22">
        <v>1</v>
      </c>
      <c r="H96" s="22">
        <v>1</v>
      </c>
      <c r="I96" s="28">
        <f t="shared" si="1"/>
        <v>5</v>
      </c>
    </row>
    <row r="97" spans="2:12" x14ac:dyDescent="0.3">
      <c r="B97" s="22"/>
      <c r="C97" s="22">
        <v>93</v>
      </c>
      <c r="D97" s="22" t="s">
        <v>305</v>
      </c>
      <c r="E97" s="22">
        <v>3.7</v>
      </c>
      <c r="F97" s="22"/>
      <c r="G97" s="22">
        <v>2</v>
      </c>
      <c r="H97" s="22">
        <v>13</v>
      </c>
      <c r="I97" s="28">
        <f t="shared" si="1"/>
        <v>0.56923076923076921</v>
      </c>
      <c r="J97" s="42" t="s">
        <v>304</v>
      </c>
      <c r="K97" s="48">
        <f>SUM(I96:I97)</f>
        <v>5.569230769230769</v>
      </c>
      <c r="L97" s="43">
        <f>COUNT(I96:I97)</f>
        <v>2</v>
      </c>
    </row>
    <row r="98" spans="2:12" x14ac:dyDescent="0.3">
      <c r="B98" s="24" t="s">
        <v>450</v>
      </c>
      <c r="C98" s="22"/>
      <c r="D98" s="22"/>
      <c r="E98" s="22"/>
      <c r="F98" s="22"/>
      <c r="G98" s="22"/>
      <c r="H98" s="22"/>
      <c r="I98" s="28"/>
    </row>
    <row r="99" spans="2:12" x14ac:dyDescent="0.3">
      <c r="B99" s="22"/>
      <c r="C99" s="22">
        <v>94</v>
      </c>
      <c r="D99" s="22" t="s">
        <v>83</v>
      </c>
      <c r="E99" s="22">
        <v>12</v>
      </c>
      <c r="F99" s="22"/>
      <c r="G99" s="22">
        <v>3</v>
      </c>
      <c r="H99" s="22">
        <v>52</v>
      </c>
      <c r="I99" s="28">
        <f t="shared" si="1"/>
        <v>0.69230769230769229</v>
      </c>
    </row>
    <row r="100" spans="2:12" x14ac:dyDescent="0.3">
      <c r="B100" s="22"/>
      <c r="C100" s="22">
        <v>95</v>
      </c>
      <c r="D100" s="22" t="s">
        <v>307</v>
      </c>
      <c r="E100" s="22">
        <v>20</v>
      </c>
      <c r="F100" s="22"/>
      <c r="G100" s="22">
        <v>3</v>
      </c>
      <c r="H100" s="22">
        <v>52</v>
      </c>
      <c r="I100" s="28">
        <f t="shared" si="1"/>
        <v>1.1538461538461537</v>
      </c>
    </row>
    <row r="101" spans="2:12" x14ac:dyDescent="0.3">
      <c r="B101" s="22"/>
      <c r="C101" s="22">
        <v>96</v>
      </c>
      <c r="D101" s="22" t="s">
        <v>451</v>
      </c>
      <c r="E101" s="22">
        <v>20</v>
      </c>
      <c r="F101" s="22"/>
      <c r="G101" s="22">
        <v>1</v>
      </c>
      <c r="H101" s="22">
        <v>52</v>
      </c>
      <c r="I101" s="28">
        <f t="shared" si="1"/>
        <v>0.38461538461538464</v>
      </c>
    </row>
    <row r="102" spans="2:12" x14ac:dyDescent="0.3">
      <c r="B102" s="22"/>
      <c r="C102" s="22">
        <v>97</v>
      </c>
      <c r="D102" s="22" t="s">
        <v>82</v>
      </c>
      <c r="E102" s="22">
        <v>8</v>
      </c>
      <c r="F102" s="22"/>
      <c r="G102" s="22">
        <v>2</v>
      </c>
      <c r="H102" s="22">
        <v>52</v>
      </c>
      <c r="I102" s="28">
        <f t="shared" si="1"/>
        <v>0.30769230769230771</v>
      </c>
    </row>
    <row r="103" spans="2:12" x14ac:dyDescent="0.3">
      <c r="B103" s="22"/>
      <c r="C103" s="22">
        <v>98</v>
      </c>
      <c r="D103" s="22" t="s">
        <v>308</v>
      </c>
      <c r="E103" s="22">
        <v>5</v>
      </c>
      <c r="F103" s="22"/>
      <c r="G103" s="22">
        <v>2</v>
      </c>
      <c r="H103" s="22">
        <v>52</v>
      </c>
      <c r="I103" s="28">
        <f t="shared" si="1"/>
        <v>0.19230769230769232</v>
      </c>
    </row>
    <row r="104" spans="2:12" x14ac:dyDescent="0.3">
      <c r="B104" s="22"/>
      <c r="C104" s="22">
        <v>99</v>
      </c>
      <c r="D104" s="22" t="s">
        <v>309</v>
      </c>
      <c r="E104" s="22">
        <v>4.5</v>
      </c>
      <c r="F104" s="22"/>
      <c r="G104" s="22">
        <v>1</v>
      </c>
      <c r="H104" s="22">
        <v>52</v>
      </c>
      <c r="I104" s="28">
        <f t="shared" si="1"/>
        <v>8.6538461538461536E-2</v>
      </c>
    </row>
    <row r="105" spans="2:12" x14ac:dyDescent="0.3">
      <c r="B105" s="22"/>
      <c r="C105" s="22">
        <v>100</v>
      </c>
      <c r="D105" s="22" t="s">
        <v>86</v>
      </c>
      <c r="E105" s="22">
        <v>5</v>
      </c>
      <c r="F105" s="22"/>
      <c r="G105" s="22">
        <v>3</v>
      </c>
      <c r="H105" s="22">
        <v>52</v>
      </c>
      <c r="I105" s="28">
        <f t="shared" si="1"/>
        <v>0.28846153846153844</v>
      </c>
    </row>
    <row r="106" spans="2:12" x14ac:dyDescent="0.3">
      <c r="B106" s="22"/>
      <c r="C106" s="22">
        <v>101</v>
      </c>
      <c r="D106" s="22" t="s">
        <v>452</v>
      </c>
      <c r="E106" s="22">
        <v>6</v>
      </c>
      <c r="F106" s="22"/>
      <c r="G106" s="22">
        <v>5</v>
      </c>
      <c r="H106" s="22">
        <v>52</v>
      </c>
      <c r="I106" s="28">
        <f t="shared" si="1"/>
        <v>0.57692307692307687</v>
      </c>
    </row>
    <row r="107" spans="2:12" x14ac:dyDescent="0.3">
      <c r="B107" s="22"/>
      <c r="C107" s="22">
        <v>102</v>
      </c>
      <c r="D107" s="22" t="s">
        <v>93</v>
      </c>
      <c r="E107" s="22">
        <v>22</v>
      </c>
      <c r="F107" s="22"/>
      <c r="G107" s="22">
        <v>4</v>
      </c>
      <c r="H107" s="22">
        <v>52</v>
      </c>
      <c r="I107" s="28">
        <f t="shared" si="1"/>
        <v>1.6923076923076923</v>
      </c>
    </row>
    <row r="108" spans="2:12" x14ac:dyDescent="0.3">
      <c r="B108" s="22"/>
      <c r="C108" s="22">
        <v>103</v>
      </c>
      <c r="D108" s="22" t="s">
        <v>91</v>
      </c>
      <c r="E108" s="22">
        <v>20</v>
      </c>
      <c r="F108" s="22"/>
      <c r="G108" s="22">
        <v>4</v>
      </c>
      <c r="H108" s="22">
        <v>52</v>
      </c>
      <c r="I108" s="28">
        <f t="shared" si="1"/>
        <v>1.5384615384615385</v>
      </c>
    </row>
    <row r="109" spans="2:12" x14ac:dyDescent="0.3">
      <c r="B109" s="22"/>
      <c r="C109" s="22">
        <v>104</v>
      </c>
      <c r="D109" s="22" t="s">
        <v>453</v>
      </c>
      <c r="E109" s="22">
        <v>9</v>
      </c>
      <c r="F109" s="22"/>
      <c r="G109" s="22">
        <v>4</v>
      </c>
      <c r="H109" s="22">
        <v>52</v>
      </c>
      <c r="I109" s="28">
        <f t="shared" si="1"/>
        <v>0.69230769230769229</v>
      </c>
    </row>
    <row r="110" spans="2:12" x14ac:dyDescent="0.3">
      <c r="B110" s="22"/>
      <c r="C110" s="22">
        <v>105</v>
      </c>
      <c r="D110" s="22" t="s">
        <v>92</v>
      </c>
      <c r="E110" s="22">
        <v>20</v>
      </c>
      <c r="F110" s="22"/>
      <c r="G110" s="22">
        <v>1</v>
      </c>
      <c r="H110" s="22">
        <v>52</v>
      </c>
      <c r="I110" s="28">
        <f t="shared" si="1"/>
        <v>0.38461538461538464</v>
      </c>
    </row>
    <row r="111" spans="2:12" x14ac:dyDescent="0.3">
      <c r="B111" s="22"/>
      <c r="C111" s="22">
        <v>106</v>
      </c>
      <c r="D111" s="22" t="s">
        <v>454</v>
      </c>
      <c r="E111" s="22">
        <v>22</v>
      </c>
      <c r="F111" s="22"/>
      <c r="G111" s="22">
        <v>2</v>
      </c>
      <c r="H111" s="22">
        <v>52</v>
      </c>
      <c r="I111" s="28">
        <f t="shared" si="1"/>
        <v>0.84615384615384615</v>
      </c>
    </row>
    <row r="112" spans="2:12" x14ac:dyDescent="0.3">
      <c r="B112" s="22"/>
      <c r="C112" s="22">
        <v>107</v>
      </c>
      <c r="D112" s="22" t="s">
        <v>455</v>
      </c>
      <c r="E112" s="22">
        <v>28</v>
      </c>
      <c r="F112" s="22"/>
      <c r="G112" s="22">
        <v>2</v>
      </c>
      <c r="H112" s="22">
        <v>52</v>
      </c>
      <c r="I112" s="28">
        <f t="shared" si="1"/>
        <v>1.0769230769230769</v>
      </c>
    </row>
    <row r="113" spans="2:9" x14ac:dyDescent="0.3">
      <c r="B113" s="22"/>
      <c r="C113" s="22">
        <v>108</v>
      </c>
      <c r="D113" s="22" t="s">
        <v>97</v>
      </c>
      <c r="E113" s="22">
        <v>37.979999999999997</v>
      </c>
      <c r="F113" s="22"/>
      <c r="G113" s="22">
        <v>1</v>
      </c>
      <c r="H113" s="22">
        <v>209</v>
      </c>
      <c r="I113" s="28">
        <f t="shared" si="1"/>
        <v>0.18172248803827751</v>
      </c>
    </row>
    <row r="114" spans="2:9" x14ac:dyDescent="0.3">
      <c r="B114" s="22"/>
      <c r="C114" s="22">
        <v>109</v>
      </c>
      <c r="D114" s="22" t="s">
        <v>456</v>
      </c>
      <c r="E114" s="22">
        <v>25</v>
      </c>
      <c r="F114" s="22"/>
      <c r="G114" s="22">
        <v>5</v>
      </c>
      <c r="H114" s="22">
        <v>52</v>
      </c>
      <c r="I114" s="28">
        <f t="shared" si="1"/>
        <v>2.4038461538461537</v>
      </c>
    </row>
    <row r="115" spans="2:9" x14ac:dyDescent="0.3">
      <c r="B115" s="22"/>
      <c r="C115" s="22">
        <v>110</v>
      </c>
      <c r="D115" s="22" t="s">
        <v>457</v>
      </c>
      <c r="E115" s="22">
        <v>38</v>
      </c>
      <c r="F115" s="22"/>
      <c r="G115" s="22">
        <v>1</v>
      </c>
      <c r="H115" s="22">
        <v>209</v>
      </c>
      <c r="I115" s="28">
        <f t="shared" si="1"/>
        <v>0.18181818181818182</v>
      </c>
    </row>
    <row r="116" spans="2:9" x14ac:dyDescent="0.3">
      <c r="B116" s="22"/>
      <c r="C116" s="22">
        <v>111</v>
      </c>
      <c r="D116" s="22" t="s">
        <v>458</v>
      </c>
      <c r="E116" s="22">
        <v>25</v>
      </c>
      <c r="F116" s="22"/>
      <c r="G116" s="22">
        <v>2</v>
      </c>
      <c r="H116" s="22">
        <v>52</v>
      </c>
      <c r="I116" s="28">
        <f t="shared" si="1"/>
        <v>0.96153846153846156</v>
      </c>
    </row>
    <row r="117" spans="2:9" x14ac:dyDescent="0.3">
      <c r="B117" s="22"/>
      <c r="C117" s="22">
        <v>112</v>
      </c>
      <c r="D117" s="22" t="s">
        <v>108</v>
      </c>
      <c r="E117" s="22">
        <v>5.99</v>
      </c>
      <c r="F117" s="22"/>
      <c r="G117" s="22">
        <v>1</v>
      </c>
      <c r="H117" s="22">
        <v>52</v>
      </c>
      <c r="I117" s="28">
        <f t="shared" si="1"/>
        <v>0.11519230769230769</v>
      </c>
    </row>
    <row r="118" spans="2:9" x14ac:dyDescent="0.3">
      <c r="B118" s="22"/>
      <c r="C118" s="22">
        <v>113</v>
      </c>
      <c r="D118" s="22" t="s">
        <v>109</v>
      </c>
      <c r="E118" s="22">
        <v>7.5</v>
      </c>
      <c r="F118" s="22"/>
      <c r="G118" s="22">
        <v>1</v>
      </c>
      <c r="H118" s="22">
        <v>52</v>
      </c>
      <c r="I118" s="28">
        <f t="shared" si="1"/>
        <v>0.14423076923076922</v>
      </c>
    </row>
    <row r="119" spans="2:9" x14ac:dyDescent="0.3">
      <c r="B119" s="22"/>
      <c r="C119" s="22">
        <v>114</v>
      </c>
      <c r="D119" s="22" t="s">
        <v>110</v>
      </c>
      <c r="E119" s="22">
        <v>9.5</v>
      </c>
      <c r="F119" s="22"/>
      <c r="G119" s="22">
        <v>1</v>
      </c>
      <c r="H119" s="22">
        <v>52</v>
      </c>
      <c r="I119" s="28">
        <f t="shared" si="1"/>
        <v>0.18269230769230768</v>
      </c>
    </row>
    <row r="120" spans="2:9" x14ac:dyDescent="0.3">
      <c r="B120" s="22"/>
      <c r="C120" s="22">
        <v>115</v>
      </c>
      <c r="D120" s="22" t="s">
        <v>101</v>
      </c>
      <c r="E120" s="22">
        <v>45</v>
      </c>
      <c r="F120" s="22"/>
      <c r="G120" s="22">
        <v>1</v>
      </c>
      <c r="H120" s="22">
        <v>156</v>
      </c>
      <c r="I120" s="28">
        <f t="shared" si="1"/>
        <v>0.28846153846153844</v>
      </c>
    </row>
    <row r="121" spans="2:9" x14ac:dyDescent="0.3">
      <c r="B121" s="22"/>
      <c r="C121" s="22">
        <v>116</v>
      </c>
      <c r="D121" s="22" t="s">
        <v>100</v>
      </c>
      <c r="E121" s="22">
        <v>17.989999999999998</v>
      </c>
      <c r="F121" s="22"/>
      <c r="G121" s="22">
        <v>1</v>
      </c>
      <c r="H121" s="22">
        <v>261</v>
      </c>
      <c r="I121" s="28">
        <f t="shared" si="1"/>
        <v>6.8927203065134099E-2</v>
      </c>
    </row>
    <row r="122" spans="2:9" x14ac:dyDescent="0.3">
      <c r="B122" s="22"/>
      <c r="C122" s="22">
        <v>117</v>
      </c>
      <c r="D122" s="22" t="s">
        <v>99</v>
      </c>
      <c r="E122" s="22">
        <v>28</v>
      </c>
      <c r="F122" s="22"/>
      <c r="G122" s="22">
        <v>1</v>
      </c>
      <c r="H122" s="22">
        <v>104</v>
      </c>
      <c r="I122" s="28">
        <f t="shared" si="1"/>
        <v>0.26923076923076922</v>
      </c>
    </row>
    <row r="123" spans="2:9" x14ac:dyDescent="0.3">
      <c r="B123" s="22"/>
      <c r="C123" s="22">
        <v>118</v>
      </c>
      <c r="D123" s="22" t="s">
        <v>459</v>
      </c>
      <c r="E123" s="22">
        <v>39.99</v>
      </c>
      <c r="F123" s="22"/>
      <c r="G123" s="22">
        <v>1</v>
      </c>
      <c r="H123" s="22">
        <v>521</v>
      </c>
      <c r="I123" s="28">
        <f t="shared" si="1"/>
        <v>7.6756238003838781E-2</v>
      </c>
    </row>
    <row r="124" spans="2:9" x14ac:dyDescent="0.3">
      <c r="B124" s="22"/>
      <c r="C124" s="22">
        <v>119</v>
      </c>
      <c r="D124" s="22" t="s">
        <v>325</v>
      </c>
      <c r="E124" s="22">
        <v>19.5</v>
      </c>
      <c r="F124" s="22"/>
      <c r="G124" s="22">
        <v>1</v>
      </c>
      <c r="H124" s="22">
        <v>52</v>
      </c>
      <c r="I124" s="28">
        <f t="shared" si="1"/>
        <v>0.375</v>
      </c>
    </row>
    <row r="125" spans="2:9" x14ac:dyDescent="0.3">
      <c r="B125" s="22"/>
      <c r="C125" s="22">
        <v>120</v>
      </c>
      <c r="D125" s="22" t="s">
        <v>460</v>
      </c>
      <c r="E125" s="22">
        <v>14</v>
      </c>
      <c r="F125" s="22"/>
      <c r="G125" s="22">
        <v>1</v>
      </c>
      <c r="H125" s="22">
        <v>52</v>
      </c>
      <c r="I125" s="28">
        <f t="shared" si="1"/>
        <v>0.26923076923076922</v>
      </c>
    </row>
    <row r="126" spans="2:9" x14ac:dyDescent="0.3">
      <c r="B126" s="22"/>
      <c r="C126" s="22">
        <v>121</v>
      </c>
      <c r="D126" s="22" t="s">
        <v>85</v>
      </c>
      <c r="E126" s="22">
        <v>17</v>
      </c>
      <c r="F126" s="22"/>
      <c r="G126" s="22">
        <v>2</v>
      </c>
      <c r="H126" s="22">
        <v>52</v>
      </c>
      <c r="I126" s="28">
        <f t="shared" si="1"/>
        <v>0.65384615384615385</v>
      </c>
    </row>
    <row r="127" spans="2:9" x14ac:dyDescent="0.3">
      <c r="B127" s="22"/>
      <c r="C127" s="22">
        <v>122</v>
      </c>
      <c r="D127" s="22" t="s">
        <v>84</v>
      </c>
      <c r="E127" s="22">
        <v>20</v>
      </c>
      <c r="F127" s="22"/>
      <c r="G127" s="22">
        <v>1</v>
      </c>
      <c r="H127" s="22">
        <v>52</v>
      </c>
      <c r="I127" s="28">
        <f t="shared" si="1"/>
        <v>0.38461538461538464</v>
      </c>
    </row>
    <row r="128" spans="2:9" x14ac:dyDescent="0.3">
      <c r="B128" s="22"/>
      <c r="C128" s="22">
        <v>123</v>
      </c>
      <c r="D128" s="22" t="s">
        <v>106</v>
      </c>
      <c r="E128" s="22">
        <v>6.99</v>
      </c>
      <c r="F128" s="22"/>
      <c r="G128" s="22">
        <v>1</v>
      </c>
      <c r="H128" s="22">
        <v>26</v>
      </c>
      <c r="I128" s="28">
        <f t="shared" si="1"/>
        <v>0.26884615384615385</v>
      </c>
    </row>
    <row r="129" spans="2:12" x14ac:dyDescent="0.3">
      <c r="B129" s="22"/>
      <c r="C129" s="22">
        <v>124</v>
      </c>
      <c r="D129" s="22" t="s">
        <v>461</v>
      </c>
      <c r="E129" s="22">
        <v>9.99</v>
      </c>
      <c r="F129" s="22"/>
      <c r="G129" s="22">
        <v>1</v>
      </c>
      <c r="H129" s="22">
        <v>52</v>
      </c>
      <c r="I129" s="28">
        <f t="shared" si="1"/>
        <v>0.19211538461538463</v>
      </c>
    </row>
    <row r="130" spans="2:12" x14ac:dyDescent="0.3">
      <c r="B130" s="22"/>
      <c r="C130" s="22">
        <v>125</v>
      </c>
      <c r="D130" s="22" t="s">
        <v>462</v>
      </c>
      <c r="E130" s="22">
        <v>24.99</v>
      </c>
      <c r="F130" s="22"/>
      <c r="G130" s="22">
        <v>1</v>
      </c>
      <c r="H130" s="22">
        <v>52</v>
      </c>
      <c r="I130" s="28">
        <f t="shared" si="1"/>
        <v>0.48057692307692307</v>
      </c>
    </row>
    <row r="131" spans="2:12" x14ac:dyDescent="0.3">
      <c r="B131" s="22"/>
      <c r="C131" s="22">
        <v>126</v>
      </c>
      <c r="D131" s="22" t="s">
        <v>463</v>
      </c>
      <c r="E131" s="22">
        <v>19.989999999999998</v>
      </c>
      <c r="F131" s="22"/>
      <c r="G131" s="22">
        <v>1</v>
      </c>
      <c r="H131" s="22">
        <v>52</v>
      </c>
      <c r="I131" s="28">
        <f t="shared" si="1"/>
        <v>0.38442307692307687</v>
      </c>
    </row>
    <row r="132" spans="2:12" x14ac:dyDescent="0.3">
      <c r="B132" s="22"/>
      <c r="C132" s="22">
        <v>127</v>
      </c>
      <c r="D132" s="22" t="s">
        <v>464</v>
      </c>
      <c r="E132" s="22">
        <v>59.99</v>
      </c>
      <c r="F132" s="22"/>
      <c r="G132" s="22">
        <v>1</v>
      </c>
      <c r="H132" s="22">
        <v>104</v>
      </c>
      <c r="I132" s="28">
        <f t="shared" si="1"/>
        <v>0.57682692307692307</v>
      </c>
    </row>
    <row r="133" spans="2:12" x14ac:dyDescent="0.3">
      <c r="B133" s="22"/>
      <c r="C133" s="22">
        <v>128</v>
      </c>
      <c r="D133" s="22" t="s">
        <v>102</v>
      </c>
      <c r="E133" s="22">
        <v>19.989999999999998</v>
      </c>
      <c r="F133" s="22"/>
      <c r="G133" s="22">
        <v>1</v>
      </c>
      <c r="H133" s="22">
        <v>52</v>
      </c>
      <c r="I133" s="28">
        <f t="shared" ref="I133:I172" si="2">+(E133*G133)/H133</f>
        <v>0.38442307692307687</v>
      </c>
    </row>
    <row r="134" spans="2:12" x14ac:dyDescent="0.3">
      <c r="B134" s="22"/>
      <c r="C134" s="22">
        <v>129</v>
      </c>
      <c r="D134" s="22" t="s">
        <v>465</v>
      </c>
      <c r="E134" s="22">
        <v>12.99</v>
      </c>
      <c r="F134" s="22"/>
      <c r="G134" s="22">
        <v>1</v>
      </c>
      <c r="H134" s="22">
        <v>52</v>
      </c>
      <c r="I134" s="28">
        <f t="shared" si="2"/>
        <v>0.24980769230769231</v>
      </c>
      <c r="J134" s="42" t="s">
        <v>10</v>
      </c>
      <c r="K134" s="48">
        <f>SUM(I99:I134)</f>
        <v>19.00758949554082</v>
      </c>
      <c r="L134" s="43">
        <f>COUNT(I99:I134)</f>
        <v>36</v>
      </c>
    </row>
    <row r="135" spans="2:12" x14ac:dyDescent="0.3">
      <c r="B135" s="24" t="s">
        <v>326</v>
      </c>
      <c r="C135" s="22"/>
      <c r="D135" s="22"/>
      <c r="E135" s="22"/>
      <c r="F135" s="22"/>
      <c r="G135" s="22"/>
      <c r="H135" s="22"/>
      <c r="I135" s="28"/>
    </row>
    <row r="136" spans="2:12" x14ac:dyDescent="0.3">
      <c r="B136" s="22"/>
      <c r="C136" s="22">
        <v>130</v>
      </c>
      <c r="D136" s="22" t="s">
        <v>113</v>
      </c>
      <c r="E136" s="22">
        <v>84</v>
      </c>
      <c r="F136" s="22"/>
      <c r="G136" s="22">
        <v>1</v>
      </c>
      <c r="H136" s="22">
        <v>1</v>
      </c>
      <c r="I136" s="28">
        <f t="shared" si="2"/>
        <v>84</v>
      </c>
    </row>
    <row r="137" spans="2:12" x14ac:dyDescent="0.3">
      <c r="B137" s="22"/>
      <c r="C137" s="22">
        <v>131</v>
      </c>
      <c r="D137" s="32" t="s">
        <v>114</v>
      </c>
      <c r="E137" s="22">
        <v>7.73</v>
      </c>
      <c r="F137" s="22"/>
      <c r="G137" s="22">
        <v>1</v>
      </c>
      <c r="H137" s="22">
        <v>1</v>
      </c>
      <c r="I137" s="28">
        <f t="shared" si="2"/>
        <v>7.73</v>
      </c>
    </row>
    <row r="138" spans="2:12" x14ac:dyDescent="0.3">
      <c r="B138" s="22"/>
      <c r="C138" s="22">
        <v>132</v>
      </c>
      <c r="D138" s="32" t="s">
        <v>810</v>
      </c>
      <c r="E138" s="22">
        <v>9.5299999999999994</v>
      </c>
      <c r="F138" s="22"/>
      <c r="G138" s="22">
        <v>1</v>
      </c>
      <c r="H138" s="22">
        <v>1</v>
      </c>
      <c r="I138" s="28">
        <f t="shared" si="2"/>
        <v>9.5299999999999994</v>
      </c>
    </row>
    <row r="139" spans="2:12" x14ac:dyDescent="0.3">
      <c r="B139" s="22"/>
      <c r="C139" s="22">
        <v>133</v>
      </c>
      <c r="D139" s="22" t="s">
        <v>472</v>
      </c>
      <c r="E139" s="22">
        <v>2.17</v>
      </c>
      <c r="F139" s="22"/>
      <c r="G139" s="22">
        <v>1</v>
      </c>
      <c r="H139" s="22">
        <v>1</v>
      </c>
      <c r="I139" s="28">
        <f t="shared" si="2"/>
        <v>2.17</v>
      </c>
    </row>
    <row r="140" spans="2:12" x14ac:dyDescent="0.3">
      <c r="B140" s="22"/>
      <c r="C140" s="22">
        <v>134</v>
      </c>
      <c r="D140" s="22" t="s">
        <v>116</v>
      </c>
      <c r="E140" s="22">
        <v>18.600000000000001</v>
      </c>
      <c r="F140" s="22"/>
      <c r="G140" s="22">
        <v>1</v>
      </c>
      <c r="H140" s="22">
        <v>1</v>
      </c>
      <c r="I140" s="28">
        <f t="shared" si="2"/>
        <v>18.600000000000001</v>
      </c>
    </row>
    <row r="141" spans="2:12" x14ac:dyDescent="0.3">
      <c r="B141" s="22"/>
      <c r="C141" s="22">
        <v>135</v>
      </c>
      <c r="D141" s="22" t="s">
        <v>117</v>
      </c>
      <c r="E141" s="22">
        <v>100</v>
      </c>
      <c r="F141" s="22"/>
      <c r="G141" s="22">
        <v>1</v>
      </c>
      <c r="H141" s="22">
        <v>52</v>
      </c>
      <c r="I141" s="28">
        <f t="shared" si="2"/>
        <v>1.9230769230769231</v>
      </c>
      <c r="J141" s="42" t="s">
        <v>11</v>
      </c>
      <c r="K141" s="48">
        <f>SUM(I136:I141)</f>
        <v>123.95307692307692</v>
      </c>
      <c r="L141" s="43">
        <f>COUNT(I136:I141)</f>
        <v>6</v>
      </c>
    </row>
    <row r="142" spans="2:12" x14ac:dyDescent="0.3">
      <c r="B142" s="24" t="s">
        <v>327</v>
      </c>
      <c r="C142" s="22"/>
      <c r="D142" s="22"/>
      <c r="E142" s="22"/>
      <c r="F142" s="22"/>
      <c r="G142" s="22"/>
      <c r="H142" s="22"/>
      <c r="I142" s="28"/>
    </row>
    <row r="143" spans="2:12" x14ac:dyDescent="0.3">
      <c r="B143" s="22"/>
      <c r="C143" s="22">
        <v>136</v>
      </c>
      <c r="D143" s="22" t="s">
        <v>118</v>
      </c>
      <c r="E143" s="22">
        <v>5</v>
      </c>
      <c r="F143" s="22"/>
      <c r="G143" s="22">
        <v>1</v>
      </c>
      <c r="H143" s="22">
        <v>417</v>
      </c>
      <c r="I143" s="28">
        <f t="shared" si="2"/>
        <v>1.1990407673860911E-2</v>
      </c>
    </row>
    <row r="144" spans="2:12" x14ac:dyDescent="0.3">
      <c r="B144" s="22"/>
      <c r="C144" s="22">
        <v>137</v>
      </c>
      <c r="D144" s="22" t="s">
        <v>119</v>
      </c>
      <c r="E144" s="22">
        <v>5</v>
      </c>
      <c r="F144" s="22"/>
      <c r="G144" s="22">
        <v>1</v>
      </c>
      <c r="H144" s="22">
        <v>521</v>
      </c>
      <c r="I144" s="28">
        <f t="shared" si="2"/>
        <v>9.5969289827255271E-3</v>
      </c>
    </row>
    <row r="145" spans="2:9" x14ac:dyDescent="0.3">
      <c r="B145" s="22"/>
      <c r="C145" s="22">
        <v>138</v>
      </c>
      <c r="D145" s="22" t="s">
        <v>473</v>
      </c>
      <c r="E145" s="22">
        <v>12</v>
      </c>
      <c r="F145" s="22"/>
      <c r="G145" s="22">
        <v>1</v>
      </c>
      <c r="H145" s="22">
        <v>261</v>
      </c>
      <c r="I145" s="28">
        <f t="shared" si="2"/>
        <v>4.5977011494252873E-2</v>
      </c>
    </row>
    <row r="146" spans="2:9" x14ac:dyDescent="0.3">
      <c r="B146" s="22"/>
      <c r="C146" s="22">
        <v>139</v>
      </c>
      <c r="D146" s="22" t="s">
        <v>219</v>
      </c>
      <c r="E146" s="22">
        <v>0.99</v>
      </c>
      <c r="F146" s="22"/>
      <c r="G146" s="22">
        <v>1</v>
      </c>
      <c r="H146" s="22">
        <v>1043</v>
      </c>
      <c r="I146" s="28">
        <f t="shared" si="2"/>
        <v>9.4918504314477471E-4</v>
      </c>
    </row>
    <row r="147" spans="2:9" x14ac:dyDescent="0.3">
      <c r="B147" s="22"/>
      <c r="C147" s="22">
        <v>140</v>
      </c>
      <c r="D147" s="22" t="s">
        <v>474</v>
      </c>
      <c r="E147" s="22">
        <v>7.99</v>
      </c>
      <c r="F147" s="22"/>
      <c r="G147" s="22">
        <v>1</v>
      </c>
      <c r="H147" s="22">
        <v>156</v>
      </c>
      <c r="I147" s="28">
        <f t="shared" si="2"/>
        <v>5.1217948717948721E-2</v>
      </c>
    </row>
    <row r="148" spans="2:9" x14ac:dyDescent="0.3">
      <c r="B148" s="22"/>
      <c r="C148" s="22">
        <v>141</v>
      </c>
      <c r="D148" s="22" t="s">
        <v>118</v>
      </c>
      <c r="E148" s="22">
        <v>5</v>
      </c>
      <c r="F148" s="22"/>
      <c r="G148" s="22">
        <v>1</v>
      </c>
      <c r="H148" s="22">
        <v>417</v>
      </c>
      <c r="I148" s="28">
        <f t="shared" si="2"/>
        <v>1.1990407673860911E-2</v>
      </c>
    </row>
    <row r="149" spans="2:9" x14ac:dyDescent="0.3">
      <c r="B149" s="22"/>
      <c r="C149" s="22">
        <v>142</v>
      </c>
      <c r="D149" s="22" t="s">
        <v>119</v>
      </c>
      <c r="E149" s="22">
        <v>5</v>
      </c>
      <c r="F149" s="22"/>
      <c r="G149" s="22">
        <v>1</v>
      </c>
      <c r="H149" s="22">
        <v>521</v>
      </c>
      <c r="I149" s="28">
        <f t="shared" si="2"/>
        <v>9.5969289827255271E-3</v>
      </c>
    </row>
    <row r="150" spans="2:9" x14ac:dyDescent="0.3">
      <c r="B150" s="22"/>
      <c r="C150" s="22">
        <v>143</v>
      </c>
      <c r="D150" s="22" t="s">
        <v>120</v>
      </c>
      <c r="E150" s="22">
        <v>44</v>
      </c>
      <c r="F150" s="22"/>
      <c r="G150" s="22">
        <v>1</v>
      </c>
      <c r="H150" s="22">
        <v>521</v>
      </c>
      <c r="I150" s="28">
        <f t="shared" si="2"/>
        <v>8.4452975047984644E-2</v>
      </c>
    </row>
    <row r="151" spans="2:9" x14ac:dyDescent="0.3">
      <c r="B151" s="22"/>
      <c r="C151" s="22">
        <v>144</v>
      </c>
      <c r="D151" s="22" t="s">
        <v>121</v>
      </c>
      <c r="E151" s="22">
        <v>27</v>
      </c>
      <c r="F151" s="22"/>
      <c r="G151" s="22">
        <v>1</v>
      </c>
      <c r="H151" s="22">
        <v>521</v>
      </c>
      <c r="I151" s="28">
        <f t="shared" si="2"/>
        <v>5.1823416506717852E-2</v>
      </c>
    </row>
    <row r="152" spans="2:9" x14ac:dyDescent="0.3">
      <c r="B152" s="22"/>
      <c r="C152" s="22">
        <v>145</v>
      </c>
      <c r="D152" s="22" t="s">
        <v>123</v>
      </c>
      <c r="E152" s="22">
        <v>19.5</v>
      </c>
      <c r="F152" s="22"/>
      <c r="G152" s="22">
        <v>1</v>
      </c>
      <c r="H152" s="22">
        <v>521</v>
      </c>
      <c r="I152" s="28">
        <f t="shared" si="2"/>
        <v>3.7428023032629557E-2</v>
      </c>
    </row>
    <row r="153" spans="2:9" x14ac:dyDescent="0.3">
      <c r="B153" s="22"/>
      <c r="C153" s="22">
        <v>146</v>
      </c>
      <c r="D153" s="22" t="s">
        <v>124</v>
      </c>
      <c r="E153" s="22">
        <v>3.99</v>
      </c>
      <c r="F153" s="22"/>
      <c r="G153" s="22">
        <v>1</v>
      </c>
      <c r="H153" s="22">
        <v>521</v>
      </c>
      <c r="I153" s="28">
        <f t="shared" si="2"/>
        <v>7.6583493282149718E-3</v>
      </c>
    </row>
    <row r="154" spans="2:9" x14ac:dyDescent="0.3">
      <c r="B154" s="22"/>
      <c r="C154" s="22">
        <v>147</v>
      </c>
      <c r="D154" s="22" t="s">
        <v>475</v>
      </c>
      <c r="E154" s="22">
        <v>228.65</v>
      </c>
      <c r="F154" s="22"/>
      <c r="G154" s="22">
        <v>1</v>
      </c>
      <c r="H154" s="22">
        <v>521</v>
      </c>
      <c r="I154" s="28">
        <f t="shared" si="2"/>
        <v>0.43886756238003838</v>
      </c>
    </row>
    <row r="155" spans="2:9" x14ac:dyDescent="0.3">
      <c r="B155" s="22"/>
      <c r="C155" s="22">
        <v>148</v>
      </c>
      <c r="D155" s="22" t="s">
        <v>476</v>
      </c>
      <c r="E155" s="22">
        <v>239.2</v>
      </c>
      <c r="F155" s="22"/>
      <c r="G155" s="22">
        <v>1</v>
      </c>
      <c r="H155" s="22">
        <v>521</v>
      </c>
      <c r="I155" s="28">
        <f t="shared" si="2"/>
        <v>0.45911708253358924</v>
      </c>
    </row>
    <row r="156" spans="2:9" x14ac:dyDescent="0.3">
      <c r="B156" s="22"/>
      <c r="C156" s="22">
        <v>149</v>
      </c>
      <c r="D156" s="22" t="s">
        <v>477</v>
      </c>
      <c r="E156" s="22">
        <v>22</v>
      </c>
      <c r="F156" s="22"/>
      <c r="G156" s="22">
        <v>2</v>
      </c>
      <c r="H156" s="22">
        <v>156</v>
      </c>
      <c r="I156" s="28">
        <f t="shared" si="2"/>
        <v>0.28205128205128205</v>
      </c>
    </row>
    <row r="157" spans="2:9" x14ac:dyDescent="0.3">
      <c r="B157" s="22"/>
      <c r="C157" s="22">
        <v>150</v>
      </c>
      <c r="D157" s="22" t="s">
        <v>478</v>
      </c>
      <c r="E157" s="22">
        <v>10</v>
      </c>
      <c r="F157" s="22"/>
      <c r="G157" s="22">
        <v>4</v>
      </c>
      <c r="H157" s="22">
        <v>156</v>
      </c>
      <c r="I157" s="28">
        <f t="shared" si="2"/>
        <v>0.25641025641025639</v>
      </c>
    </row>
    <row r="158" spans="2:9" x14ac:dyDescent="0.3">
      <c r="B158" s="22"/>
      <c r="C158" s="22">
        <v>151</v>
      </c>
      <c r="D158" s="22" t="s">
        <v>128</v>
      </c>
      <c r="E158" s="22">
        <v>119</v>
      </c>
      <c r="F158" s="22"/>
      <c r="G158" s="22">
        <v>1</v>
      </c>
      <c r="H158" s="22">
        <v>521</v>
      </c>
      <c r="I158" s="28">
        <f t="shared" si="2"/>
        <v>0.22840690978886757</v>
      </c>
    </row>
    <row r="159" spans="2:9" x14ac:dyDescent="0.3">
      <c r="B159" s="22"/>
      <c r="C159" s="22">
        <v>152</v>
      </c>
      <c r="D159" s="22" t="s">
        <v>127</v>
      </c>
      <c r="E159" s="22">
        <v>44.68</v>
      </c>
      <c r="F159" s="22"/>
      <c r="G159" s="22">
        <v>1</v>
      </c>
      <c r="H159" s="22">
        <v>521</v>
      </c>
      <c r="I159" s="28">
        <f t="shared" si="2"/>
        <v>8.5758157389635312E-2</v>
      </c>
    </row>
    <row r="160" spans="2:9" x14ac:dyDescent="0.3">
      <c r="B160" s="22"/>
      <c r="C160" s="22">
        <v>153</v>
      </c>
      <c r="D160" s="22" t="s">
        <v>479</v>
      </c>
      <c r="E160" s="22">
        <v>20</v>
      </c>
      <c r="F160" s="22"/>
      <c r="G160" s="22">
        <v>1</v>
      </c>
      <c r="H160" s="22">
        <v>104</v>
      </c>
      <c r="I160" s="28">
        <f t="shared" si="2"/>
        <v>0.19230769230769232</v>
      </c>
    </row>
    <row r="161" spans="2:9" x14ac:dyDescent="0.3">
      <c r="B161" s="22"/>
      <c r="C161" s="22">
        <v>154</v>
      </c>
      <c r="D161" s="22" t="s">
        <v>129</v>
      </c>
      <c r="E161" s="22">
        <v>12</v>
      </c>
      <c r="F161" s="22"/>
      <c r="G161" s="22">
        <v>1</v>
      </c>
      <c r="H161" s="22">
        <v>260.7</v>
      </c>
      <c r="I161" s="28">
        <f t="shared" si="2"/>
        <v>4.6029919447640968E-2</v>
      </c>
    </row>
    <row r="162" spans="2:9" x14ac:dyDescent="0.3">
      <c r="B162" s="22"/>
      <c r="C162" s="22">
        <v>155</v>
      </c>
      <c r="D162" s="22" t="s">
        <v>118</v>
      </c>
      <c r="E162" s="22">
        <v>5</v>
      </c>
      <c r="F162" s="22"/>
      <c r="G162" s="22">
        <v>1</v>
      </c>
      <c r="H162" s="22">
        <v>417</v>
      </c>
      <c r="I162" s="28">
        <f t="shared" si="2"/>
        <v>1.1990407673860911E-2</v>
      </c>
    </row>
    <row r="163" spans="2:9" x14ac:dyDescent="0.3">
      <c r="B163" s="22"/>
      <c r="C163" s="22">
        <v>156</v>
      </c>
      <c r="D163" s="22" t="s">
        <v>119</v>
      </c>
      <c r="E163" s="22">
        <v>5</v>
      </c>
      <c r="F163" s="22"/>
      <c r="G163" s="22">
        <v>1</v>
      </c>
      <c r="H163" s="22">
        <v>521</v>
      </c>
      <c r="I163" s="28">
        <f t="shared" si="2"/>
        <v>9.5969289827255271E-3</v>
      </c>
    </row>
    <row r="164" spans="2:9" x14ac:dyDescent="0.3">
      <c r="B164" s="22"/>
      <c r="C164" s="22">
        <v>157</v>
      </c>
      <c r="D164" s="22" t="s">
        <v>120</v>
      </c>
      <c r="E164" s="22">
        <v>44</v>
      </c>
      <c r="F164" s="22"/>
      <c r="G164" s="22">
        <v>1</v>
      </c>
      <c r="H164" s="22">
        <v>521</v>
      </c>
      <c r="I164" s="28">
        <f t="shared" si="2"/>
        <v>8.4452975047984644E-2</v>
      </c>
    </row>
    <row r="165" spans="2:9" x14ac:dyDescent="0.3">
      <c r="B165" s="22"/>
      <c r="C165" s="22">
        <v>158</v>
      </c>
      <c r="D165" s="22" t="s">
        <v>121</v>
      </c>
      <c r="E165" s="22">
        <v>27</v>
      </c>
      <c r="F165" s="22"/>
      <c r="G165" s="22">
        <v>1</v>
      </c>
      <c r="H165" s="22">
        <v>521</v>
      </c>
      <c r="I165" s="28">
        <f t="shared" si="2"/>
        <v>5.1823416506717852E-2</v>
      </c>
    </row>
    <row r="166" spans="2:9" x14ac:dyDescent="0.3">
      <c r="B166" s="22"/>
      <c r="C166" s="22">
        <v>159</v>
      </c>
      <c r="D166" s="22" t="s">
        <v>123</v>
      </c>
      <c r="E166" s="22">
        <v>19.5</v>
      </c>
      <c r="F166" s="22"/>
      <c r="G166" s="22">
        <v>1</v>
      </c>
      <c r="H166" s="22">
        <v>521</v>
      </c>
      <c r="I166" s="28">
        <f t="shared" si="2"/>
        <v>3.7428023032629557E-2</v>
      </c>
    </row>
    <row r="167" spans="2:9" x14ac:dyDescent="0.3">
      <c r="B167" s="22"/>
      <c r="C167" s="22">
        <v>160</v>
      </c>
      <c r="D167" s="22" t="s">
        <v>124</v>
      </c>
      <c r="E167" s="22">
        <v>3.99</v>
      </c>
      <c r="F167" s="22"/>
      <c r="G167" s="22">
        <v>1</v>
      </c>
      <c r="H167" s="22">
        <v>521</v>
      </c>
      <c r="I167" s="28">
        <f t="shared" si="2"/>
        <v>7.6583493282149718E-3</v>
      </c>
    </row>
    <row r="168" spans="2:9" x14ac:dyDescent="0.3">
      <c r="B168" s="22"/>
      <c r="C168" s="22">
        <v>161</v>
      </c>
      <c r="D168" s="22" t="s">
        <v>480</v>
      </c>
      <c r="E168" s="22">
        <v>149</v>
      </c>
      <c r="F168" s="22"/>
      <c r="G168" s="22">
        <v>1</v>
      </c>
      <c r="H168" s="22">
        <v>521</v>
      </c>
      <c r="I168" s="28">
        <f t="shared" si="2"/>
        <v>0.28598848368522073</v>
      </c>
    </row>
    <row r="169" spans="2:9" x14ac:dyDescent="0.3">
      <c r="B169" s="22"/>
      <c r="C169" s="22">
        <v>162</v>
      </c>
      <c r="D169" s="22" t="s">
        <v>481</v>
      </c>
      <c r="E169" s="22" t="s">
        <v>816</v>
      </c>
      <c r="F169" s="22"/>
      <c r="G169" s="22"/>
      <c r="H169" s="22"/>
      <c r="I169" s="28"/>
    </row>
    <row r="170" spans="2:9" x14ac:dyDescent="0.3">
      <c r="B170" s="22"/>
      <c r="C170" s="22">
        <v>163</v>
      </c>
      <c r="D170" s="22" t="s">
        <v>482</v>
      </c>
      <c r="E170" s="22">
        <v>8.99</v>
      </c>
      <c r="F170" s="22"/>
      <c r="G170" s="22">
        <v>2</v>
      </c>
      <c r="H170" s="22">
        <v>104</v>
      </c>
      <c r="I170" s="28">
        <f t="shared" si="2"/>
        <v>0.17288461538461539</v>
      </c>
    </row>
    <row r="171" spans="2:9" x14ac:dyDescent="0.3">
      <c r="B171" s="22"/>
      <c r="C171" s="22">
        <v>164</v>
      </c>
      <c r="D171" s="22" t="s">
        <v>135</v>
      </c>
      <c r="E171" s="22">
        <v>2.99</v>
      </c>
      <c r="F171" s="22"/>
      <c r="G171" s="22">
        <v>2</v>
      </c>
      <c r="H171" s="22">
        <v>104</v>
      </c>
      <c r="I171" s="28">
        <f t="shared" si="2"/>
        <v>5.7500000000000002E-2</v>
      </c>
    </row>
    <row r="172" spans="2:9" x14ac:dyDescent="0.3">
      <c r="B172" s="22"/>
      <c r="C172" s="22">
        <v>165</v>
      </c>
      <c r="D172" s="22" t="s">
        <v>119</v>
      </c>
      <c r="E172" s="22">
        <v>5</v>
      </c>
      <c r="F172" s="22"/>
      <c r="G172" s="22">
        <v>1</v>
      </c>
      <c r="H172" s="22">
        <v>521</v>
      </c>
      <c r="I172" s="28">
        <f t="shared" si="2"/>
        <v>9.5969289827255271E-3</v>
      </c>
    </row>
    <row r="173" spans="2:9" x14ac:dyDescent="0.3">
      <c r="B173" s="22"/>
      <c r="C173" s="22">
        <v>166</v>
      </c>
      <c r="D173" s="22" t="s">
        <v>483</v>
      </c>
      <c r="E173" s="22">
        <v>21</v>
      </c>
      <c r="F173" s="22"/>
      <c r="G173" s="22">
        <v>1</v>
      </c>
      <c r="H173" s="22">
        <v>261</v>
      </c>
      <c r="I173" s="28">
        <f t="shared" ref="I173:I236" si="3">+(E173*G173)/H173</f>
        <v>8.0459770114942528E-2</v>
      </c>
    </row>
    <row r="174" spans="2:9" x14ac:dyDescent="0.3">
      <c r="B174" s="22"/>
      <c r="C174" s="22">
        <v>167</v>
      </c>
      <c r="D174" s="22" t="s">
        <v>484</v>
      </c>
      <c r="E174" s="22">
        <v>14.99</v>
      </c>
      <c r="F174" s="22"/>
      <c r="G174" s="22">
        <v>2</v>
      </c>
      <c r="H174" s="22">
        <v>156</v>
      </c>
      <c r="I174" s="28">
        <f t="shared" si="3"/>
        <v>0.19217948717948719</v>
      </c>
    </row>
    <row r="175" spans="2:9" x14ac:dyDescent="0.3">
      <c r="B175" s="22"/>
      <c r="C175" s="22">
        <v>168</v>
      </c>
      <c r="D175" s="22" t="s">
        <v>485</v>
      </c>
      <c r="E175" s="22">
        <v>28.2</v>
      </c>
      <c r="F175" s="22"/>
      <c r="G175" s="22">
        <v>2</v>
      </c>
      <c r="H175" s="22">
        <v>417</v>
      </c>
      <c r="I175" s="28">
        <f t="shared" si="3"/>
        <v>0.13525179856115108</v>
      </c>
    </row>
    <row r="176" spans="2:9" x14ac:dyDescent="0.3">
      <c r="B176" s="22"/>
      <c r="C176" s="22">
        <v>169</v>
      </c>
      <c r="D176" s="22" t="s">
        <v>486</v>
      </c>
      <c r="E176" s="22">
        <v>2.5</v>
      </c>
      <c r="F176" s="22"/>
      <c r="G176" s="22">
        <v>1</v>
      </c>
      <c r="H176" s="22">
        <v>52</v>
      </c>
      <c r="I176" s="28">
        <f t="shared" si="3"/>
        <v>4.807692307692308E-2</v>
      </c>
    </row>
    <row r="177" spans="2:9" x14ac:dyDescent="0.3">
      <c r="B177" s="22"/>
      <c r="C177" s="22">
        <v>170</v>
      </c>
      <c r="D177" s="22" t="s">
        <v>487</v>
      </c>
      <c r="E177" s="22">
        <v>1.99</v>
      </c>
      <c r="F177" s="22"/>
      <c r="G177" s="22">
        <v>2</v>
      </c>
      <c r="H177" s="22">
        <v>417</v>
      </c>
      <c r="I177" s="28">
        <f t="shared" si="3"/>
        <v>9.5443645083932854E-3</v>
      </c>
    </row>
    <row r="178" spans="2:9" x14ac:dyDescent="0.3">
      <c r="B178" s="22"/>
      <c r="C178" s="22">
        <v>171</v>
      </c>
      <c r="D178" s="22" t="s">
        <v>137</v>
      </c>
      <c r="E178" s="22">
        <v>2.99</v>
      </c>
      <c r="F178" s="22"/>
      <c r="G178" s="22">
        <v>8</v>
      </c>
      <c r="H178" s="22">
        <v>156</v>
      </c>
      <c r="I178" s="28">
        <f t="shared" si="3"/>
        <v>0.15333333333333335</v>
      </c>
    </row>
    <row r="179" spans="2:9" x14ac:dyDescent="0.3">
      <c r="B179" s="22"/>
      <c r="C179" s="22">
        <v>172</v>
      </c>
      <c r="D179" s="22" t="s">
        <v>488</v>
      </c>
      <c r="E179" s="22">
        <v>2.99</v>
      </c>
      <c r="F179" s="22"/>
      <c r="G179" s="22">
        <v>2</v>
      </c>
      <c r="H179" s="22">
        <v>104</v>
      </c>
      <c r="I179" s="28">
        <f t="shared" si="3"/>
        <v>5.7500000000000002E-2</v>
      </c>
    </row>
    <row r="180" spans="2:9" x14ac:dyDescent="0.3">
      <c r="B180" s="22"/>
      <c r="C180" s="22">
        <v>173</v>
      </c>
      <c r="D180" s="22" t="s">
        <v>489</v>
      </c>
      <c r="E180" s="22">
        <v>4.99</v>
      </c>
      <c r="F180" s="22"/>
      <c r="G180" s="22">
        <v>1</v>
      </c>
      <c r="H180" s="22">
        <v>261</v>
      </c>
      <c r="I180" s="28">
        <f t="shared" si="3"/>
        <v>1.9118773946360156E-2</v>
      </c>
    </row>
    <row r="181" spans="2:9" x14ac:dyDescent="0.3">
      <c r="B181" s="22"/>
      <c r="C181" s="22">
        <v>174</v>
      </c>
      <c r="D181" s="22" t="s">
        <v>490</v>
      </c>
      <c r="E181" s="22">
        <v>4.99</v>
      </c>
      <c r="F181" s="22"/>
      <c r="G181" s="22">
        <v>1</v>
      </c>
      <c r="H181" s="22">
        <v>261</v>
      </c>
      <c r="I181" s="28">
        <f t="shared" si="3"/>
        <v>1.9118773946360156E-2</v>
      </c>
    </row>
    <row r="182" spans="2:9" x14ac:dyDescent="0.3">
      <c r="B182" s="22"/>
      <c r="C182" s="22">
        <v>175</v>
      </c>
      <c r="D182" s="22" t="s">
        <v>491</v>
      </c>
      <c r="E182" s="22">
        <v>7.99</v>
      </c>
      <c r="F182" s="22"/>
      <c r="G182" s="22">
        <v>2</v>
      </c>
      <c r="H182" s="22">
        <v>521</v>
      </c>
      <c r="I182" s="28">
        <f t="shared" si="3"/>
        <v>3.0671785028790789E-2</v>
      </c>
    </row>
    <row r="183" spans="2:9" x14ac:dyDescent="0.3">
      <c r="B183" s="22"/>
      <c r="C183" s="22">
        <v>176</v>
      </c>
      <c r="D183" s="22" t="s">
        <v>492</v>
      </c>
      <c r="E183" s="22">
        <v>4.99</v>
      </c>
      <c r="F183" s="22"/>
      <c r="G183" s="22">
        <v>1</v>
      </c>
      <c r="H183" s="22">
        <v>521</v>
      </c>
      <c r="I183" s="28">
        <f t="shared" si="3"/>
        <v>9.5777351247600777E-3</v>
      </c>
    </row>
    <row r="184" spans="2:9" x14ac:dyDescent="0.3">
      <c r="B184" s="22"/>
      <c r="C184" s="22">
        <v>177</v>
      </c>
      <c r="D184" s="22" t="s">
        <v>493</v>
      </c>
      <c r="E184" s="22">
        <v>2.5</v>
      </c>
      <c r="F184" s="22"/>
      <c r="G184" s="22">
        <v>1</v>
      </c>
      <c r="H184" s="22">
        <v>521</v>
      </c>
      <c r="I184" s="28">
        <f t="shared" si="3"/>
        <v>4.7984644913627635E-3</v>
      </c>
    </row>
    <row r="185" spans="2:9" x14ac:dyDescent="0.3">
      <c r="B185" s="22"/>
      <c r="C185" s="22">
        <v>178</v>
      </c>
      <c r="D185" s="22" t="s">
        <v>494</v>
      </c>
      <c r="E185" s="22">
        <v>4.5</v>
      </c>
      <c r="F185" s="22"/>
      <c r="G185" s="22">
        <v>1</v>
      </c>
      <c r="H185" s="22">
        <v>521</v>
      </c>
      <c r="I185" s="28">
        <f t="shared" si="3"/>
        <v>8.6372360844529754E-3</v>
      </c>
    </row>
    <row r="186" spans="2:9" x14ac:dyDescent="0.3">
      <c r="B186" s="22"/>
      <c r="C186" s="22">
        <v>179</v>
      </c>
      <c r="D186" s="22" t="s">
        <v>145</v>
      </c>
      <c r="E186" s="22">
        <v>249.99</v>
      </c>
      <c r="F186" s="22"/>
      <c r="G186" s="22">
        <v>1</v>
      </c>
      <c r="H186" s="22">
        <v>521</v>
      </c>
      <c r="I186" s="28">
        <f t="shared" si="3"/>
        <v>0.47982725527831094</v>
      </c>
    </row>
    <row r="187" spans="2:9" x14ac:dyDescent="0.3">
      <c r="B187" s="22"/>
      <c r="C187" s="22">
        <v>180</v>
      </c>
      <c r="D187" s="22" t="s">
        <v>146</v>
      </c>
      <c r="E187" s="22">
        <v>189</v>
      </c>
      <c r="F187" s="22"/>
      <c r="G187" s="22">
        <v>1</v>
      </c>
      <c r="H187" s="22">
        <v>261</v>
      </c>
      <c r="I187" s="28">
        <f t="shared" si="3"/>
        <v>0.72413793103448276</v>
      </c>
    </row>
    <row r="188" spans="2:9" x14ac:dyDescent="0.3">
      <c r="B188" s="22"/>
      <c r="C188" s="22">
        <v>181</v>
      </c>
      <c r="D188" s="22" t="s">
        <v>144</v>
      </c>
      <c r="E188" s="22">
        <v>229</v>
      </c>
      <c r="F188" s="22"/>
      <c r="G188" s="22">
        <v>1</v>
      </c>
      <c r="H188" s="22">
        <v>521</v>
      </c>
      <c r="I188" s="28">
        <f t="shared" si="3"/>
        <v>0.43953934740882916</v>
      </c>
    </row>
    <row r="189" spans="2:9" x14ac:dyDescent="0.3">
      <c r="B189" s="22"/>
      <c r="C189" s="22">
        <v>182</v>
      </c>
      <c r="D189" s="22" t="s">
        <v>148</v>
      </c>
      <c r="E189" s="22">
        <v>11.99</v>
      </c>
      <c r="F189" s="22"/>
      <c r="G189" s="22">
        <v>1</v>
      </c>
      <c r="H189" s="22">
        <v>104</v>
      </c>
      <c r="I189" s="28">
        <f t="shared" si="3"/>
        <v>0.11528846153846153</v>
      </c>
    </row>
    <row r="190" spans="2:9" x14ac:dyDescent="0.3">
      <c r="B190" s="22"/>
      <c r="C190" s="22">
        <v>183</v>
      </c>
      <c r="D190" s="22" t="s">
        <v>147</v>
      </c>
      <c r="E190" s="22">
        <v>11.99</v>
      </c>
      <c r="F190" s="22"/>
      <c r="G190" s="22">
        <v>1</v>
      </c>
      <c r="H190" s="22">
        <v>104</v>
      </c>
      <c r="I190" s="28">
        <f t="shared" si="3"/>
        <v>0.11528846153846153</v>
      </c>
    </row>
    <row r="191" spans="2:9" x14ac:dyDescent="0.3">
      <c r="B191" s="22"/>
      <c r="C191" s="22">
        <v>184</v>
      </c>
      <c r="D191" s="22" t="s">
        <v>143</v>
      </c>
      <c r="E191" s="22">
        <v>39.99</v>
      </c>
      <c r="F191" s="22"/>
      <c r="G191" s="22">
        <v>1</v>
      </c>
      <c r="H191" s="22">
        <v>261</v>
      </c>
      <c r="I191" s="28">
        <f t="shared" si="3"/>
        <v>0.1532183908045977</v>
      </c>
    </row>
    <row r="192" spans="2:9" x14ac:dyDescent="0.3">
      <c r="B192" s="22"/>
      <c r="C192" s="22">
        <v>185</v>
      </c>
      <c r="D192" s="22" t="s">
        <v>495</v>
      </c>
      <c r="E192" s="22">
        <v>9.99</v>
      </c>
      <c r="F192" s="22"/>
      <c r="G192" s="22">
        <v>1</v>
      </c>
      <c r="H192" s="22">
        <v>104</v>
      </c>
      <c r="I192" s="28">
        <f t="shared" si="3"/>
        <v>9.6057692307692316E-2</v>
      </c>
    </row>
    <row r="193" spans="2:9" x14ac:dyDescent="0.3">
      <c r="B193" s="22"/>
      <c r="C193" s="22">
        <v>186</v>
      </c>
      <c r="D193" s="22" t="s">
        <v>149</v>
      </c>
      <c r="E193" s="22">
        <v>34.99</v>
      </c>
      <c r="F193" s="22"/>
      <c r="G193" s="22">
        <v>1</v>
      </c>
      <c r="H193" s="22">
        <v>1043</v>
      </c>
      <c r="I193" s="28">
        <f t="shared" si="3"/>
        <v>3.3547459252157241E-2</v>
      </c>
    </row>
    <row r="194" spans="2:9" x14ac:dyDescent="0.3">
      <c r="B194" s="22"/>
      <c r="C194" s="22">
        <v>187</v>
      </c>
      <c r="D194" s="22" t="s">
        <v>496</v>
      </c>
      <c r="E194" s="22">
        <v>2.99</v>
      </c>
      <c r="F194" s="22"/>
      <c r="G194" s="22">
        <v>1</v>
      </c>
      <c r="H194" s="22">
        <v>1043</v>
      </c>
      <c r="I194" s="28">
        <f t="shared" si="3"/>
        <v>2.8667305848513905E-3</v>
      </c>
    </row>
    <row r="195" spans="2:9" x14ac:dyDescent="0.3">
      <c r="B195" s="22"/>
      <c r="C195" s="22">
        <v>188</v>
      </c>
      <c r="D195" s="22" t="s">
        <v>497</v>
      </c>
      <c r="E195" s="22">
        <v>11.99</v>
      </c>
      <c r="F195" s="22"/>
      <c r="G195" s="22">
        <v>1</v>
      </c>
      <c r="H195" s="22">
        <v>782</v>
      </c>
      <c r="I195" s="28">
        <f t="shared" si="3"/>
        <v>1.5332480818414323E-2</v>
      </c>
    </row>
    <row r="196" spans="2:9" x14ac:dyDescent="0.3">
      <c r="B196" s="22"/>
      <c r="C196" s="22">
        <v>189</v>
      </c>
      <c r="D196" s="22" t="s">
        <v>151</v>
      </c>
      <c r="E196" s="22">
        <v>10</v>
      </c>
      <c r="F196" s="22"/>
      <c r="G196" s="22">
        <v>2</v>
      </c>
      <c r="H196" s="22">
        <v>104</v>
      </c>
      <c r="I196" s="28">
        <f t="shared" si="3"/>
        <v>0.19230769230769232</v>
      </c>
    </row>
    <row r="197" spans="2:9" x14ac:dyDescent="0.3">
      <c r="B197" s="22"/>
      <c r="C197" s="22">
        <v>190</v>
      </c>
      <c r="D197" s="22" t="s">
        <v>498</v>
      </c>
      <c r="E197" s="22">
        <v>2.99</v>
      </c>
      <c r="F197" s="22"/>
      <c r="G197" s="22">
        <v>2</v>
      </c>
      <c r="H197" s="22">
        <v>104</v>
      </c>
      <c r="I197" s="28">
        <f t="shared" si="3"/>
        <v>5.7500000000000002E-2</v>
      </c>
    </row>
    <row r="198" spans="2:9" x14ac:dyDescent="0.3">
      <c r="B198" s="22"/>
      <c r="C198" s="22">
        <v>191</v>
      </c>
      <c r="D198" s="22" t="s">
        <v>499</v>
      </c>
      <c r="E198" s="22">
        <v>3.5</v>
      </c>
      <c r="F198" s="22"/>
      <c r="G198" s="22">
        <v>1</v>
      </c>
      <c r="H198" s="22">
        <v>261</v>
      </c>
      <c r="I198" s="28">
        <f t="shared" si="3"/>
        <v>1.3409961685823755E-2</v>
      </c>
    </row>
    <row r="199" spans="2:9" x14ac:dyDescent="0.3">
      <c r="B199" s="22"/>
      <c r="C199" s="22">
        <v>192</v>
      </c>
      <c r="D199" s="22" t="s">
        <v>500</v>
      </c>
      <c r="E199" s="22">
        <v>5.65</v>
      </c>
      <c r="F199" s="22"/>
      <c r="G199" s="22">
        <v>2</v>
      </c>
      <c r="H199" s="22">
        <v>261</v>
      </c>
      <c r="I199" s="28">
        <f t="shared" si="3"/>
        <v>4.3295019157088124E-2</v>
      </c>
    </row>
    <row r="200" spans="2:9" x14ac:dyDescent="0.3">
      <c r="B200" s="22"/>
      <c r="C200" s="22">
        <v>193</v>
      </c>
      <c r="D200" s="22" t="s">
        <v>153</v>
      </c>
      <c r="E200" s="22">
        <v>1.9</v>
      </c>
      <c r="F200" s="22"/>
      <c r="G200" s="22">
        <v>1</v>
      </c>
      <c r="H200" s="22">
        <v>261</v>
      </c>
      <c r="I200" s="28">
        <f t="shared" si="3"/>
        <v>7.2796934865900376E-3</v>
      </c>
    </row>
    <row r="201" spans="2:9" x14ac:dyDescent="0.3">
      <c r="B201" s="22"/>
      <c r="C201" s="22">
        <v>194</v>
      </c>
      <c r="D201" s="22" t="s">
        <v>501</v>
      </c>
      <c r="E201" s="22">
        <v>1.5</v>
      </c>
      <c r="F201" s="22"/>
      <c r="G201" s="22">
        <v>3</v>
      </c>
      <c r="H201" s="22">
        <v>209</v>
      </c>
      <c r="I201" s="28">
        <f t="shared" si="3"/>
        <v>2.1531100478468901E-2</v>
      </c>
    </row>
    <row r="202" spans="2:9" x14ac:dyDescent="0.3">
      <c r="B202" s="22"/>
      <c r="C202" s="22">
        <v>195</v>
      </c>
      <c r="D202" s="22" t="s">
        <v>502</v>
      </c>
      <c r="E202" s="22">
        <v>6.99</v>
      </c>
      <c r="F202" s="22"/>
      <c r="G202" s="22">
        <v>1</v>
      </c>
      <c r="H202" s="22">
        <v>1042.9000000000001</v>
      </c>
      <c r="I202" s="28">
        <f t="shared" si="3"/>
        <v>6.7024642822897688E-3</v>
      </c>
    </row>
    <row r="203" spans="2:9" x14ac:dyDescent="0.3">
      <c r="B203" s="22"/>
      <c r="C203" s="22">
        <v>196</v>
      </c>
      <c r="D203" s="22" t="s">
        <v>158</v>
      </c>
      <c r="E203" s="22">
        <v>5.99</v>
      </c>
      <c r="F203" s="22"/>
      <c r="G203" s="22">
        <v>1</v>
      </c>
      <c r="H203" s="22">
        <v>1043</v>
      </c>
      <c r="I203" s="28">
        <f t="shared" si="3"/>
        <v>5.7430488974113134E-3</v>
      </c>
    </row>
    <row r="204" spans="2:9" x14ac:dyDescent="0.3">
      <c r="B204" s="22"/>
      <c r="C204" s="22">
        <v>197</v>
      </c>
      <c r="D204" s="22" t="s">
        <v>386</v>
      </c>
      <c r="E204" s="22">
        <v>4.99</v>
      </c>
      <c r="F204" s="22"/>
      <c r="G204" s="22">
        <v>1</v>
      </c>
      <c r="H204" s="22">
        <v>104</v>
      </c>
      <c r="I204" s="28">
        <f t="shared" si="3"/>
        <v>4.798076923076923E-2</v>
      </c>
    </row>
    <row r="205" spans="2:9" x14ac:dyDescent="0.3">
      <c r="B205" s="22"/>
      <c r="C205" s="22">
        <v>198</v>
      </c>
      <c r="D205" s="22" t="s">
        <v>503</v>
      </c>
      <c r="E205" s="22">
        <v>2.25</v>
      </c>
      <c r="F205" s="22"/>
      <c r="G205" s="22">
        <v>1</v>
      </c>
      <c r="H205" s="22">
        <v>261</v>
      </c>
      <c r="I205" s="28">
        <f t="shared" si="3"/>
        <v>8.6206896551724137E-3</v>
      </c>
    </row>
    <row r="206" spans="2:9" x14ac:dyDescent="0.3">
      <c r="B206" s="22"/>
      <c r="C206" s="22">
        <v>199</v>
      </c>
      <c r="D206" s="22" t="s">
        <v>161</v>
      </c>
      <c r="E206" s="22">
        <v>1.5</v>
      </c>
      <c r="F206" s="22"/>
      <c r="G206" s="22">
        <v>1</v>
      </c>
      <c r="H206" s="22">
        <v>261</v>
      </c>
      <c r="I206" s="28">
        <f t="shared" si="3"/>
        <v>5.7471264367816091E-3</v>
      </c>
    </row>
    <row r="207" spans="2:9" x14ac:dyDescent="0.3">
      <c r="B207" s="22"/>
      <c r="C207" s="22">
        <v>200</v>
      </c>
      <c r="D207" s="22" t="s">
        <v>504</v>
      </c>
      <c r="E207" s="22">
        <v>1.6</v>
      </c>
      <c r="F207" s="22"/>
      <c r="G207" s="22">
        <v>1</v>
      </c>
      <c r="H207" s="22">
        <v>104</v>
      </c>
      <c r="I207" s="28">
        <f t="shared" si="3"/>
        <v>1.5384615384615385E-2</v>
      </c>
    </row>
    <row r="208" spans="2:9" x14ac:dyDescent="0.3">
      <c r="B208" s="22"/>
      <c r="C208" s="22">
        <v>201</v>
      </c>
      <c r="D208" s="22" t="s">
        <v>505</v>
      </c>
      <c r="E208" s="22">
        <v>2.79</v>
      </c>
      <c r="F208" s="22"/>
      <c r="G208" s="22">
        <v>1</v>
      </c>
      <c r="H208" s="22">
        <v>261</v>
      </c>
      <c r="I208" s="28">
        <f t="shared" si="3"/>
        <v>1.0689655172413793E-2</v>
      </c>
    </row>
    <row r="209" spans="2:9" x14ac:dyDescent="0.3">
      <c r="B209" s="22"/>
      <c r="C209" s="22">
        <v>202</v>
      </c>
      <c r="D209" s="22" t="s">
        <v>506</v>
      </c>
      <c r="E209" s="22">
        <v>4.5</v>
      </c>
      <c r="F209" s="22"/>
      <c r="G209" s="22">
        <v>1</v>
      </c>
      <c r="H209" s="22">
        <v>261</v>
      </c>
      <c r="I209" s="28">
        <f t="shared" si="3"/>
        <v>1.7241379310344827E-2</v>
      </c>
    </row>
    <row r="210" spans="2:9" x14ac:dyDescent="0.3">
      <c r="B210" s="22"/>
      <c r="C210" s="22">
        <v>203</v>
      </c>
      <c r="D210" s="22" t="s">
        <v>160</v>
      </c>
      <c r="E210" s="22">
        <v>5.99</v>
      </c>
      <c r="F210" s="22"/>
      <c r="G210" s="22">
        <v>1</v>
      </c>
      <c r="H210" s="22">
        <v>521</v>
      </c>
      <c r="I210" s="28">
        <f t="shared" si="3"/>
        <v>1.1497120921305183E-2</v>
      </c>
    </row>
    <row r="211" spans="2:9" x14ac:dyDescent="0.3">
      <c r="B211" s="22"/>
      <c r="C211" s="22">
        <v>204</v>
      </c>
      <c r="D211" s="22" t="s">
        <v>166</v>
      </c>
      <c r="E211" s="22">
        <v>6.99</v>
      </c>
      <c r="F211" s="22"/>
      <c r="G211" s="22">
        <v>1</v>
      </c>
      <c r="H211" s="22">
        <v>104</v>
      </c>
      <c r="I211" s="28">
        <f t="shared" si="3"/>
        <v>6.7211538461538461E-2</v>
      </c>
    </row>
    <row r="212" spans="2:9" x14ac:dyDescent="0.3">
      <c r="B212" s="22"/>
      <c r="C212" s="22">
        <v>205</v>
      </c>
      <c r="D212" s="22" t="s">
        <v>167</v>
      </c>
      <c r="E212" s="22">
        <v>1.79</v>
      </c>
      <c r="F212" s="22"/>
      <c r="G212" s="22">
        <v>1</v>
      </c>
      <c r="H212" s="22">
        <v>104</v>
      </c>
      <c r="I212" s="28">
        <f t="shared" si="3"/>
        <v>1.7211538461538462E-2</v>
      </c>
    </row>
    <row r="213" spans="2:9" x14ac:dyDescent="0.3">
      <c r="B213" s="22"/>
      <c r="C213" s="22">
        <v>206</v>
      </c>
      <c r="D213" s="22" t="s">
        <v>168</v>
      </c>
      <c r="E213" s="22">
        <v>3.45</v>
      </c>
      <c r="F213" s="22"/>
      <c r="G213" s="22">
        <v>1</v>
      </c>
      <c r="H213" s="22">
        <v>104</v>
      </c>
      <c r="I213" s="28">
        <f t="shared" si="3"/>
        <v>3.3173076923076923E-2</v>
      </c>
    </row>
    <row r="214" spans="2:9" x14ac:dyDescent="0.3">
      <c r="B214" s="22"/>
      <c r="C214" s="22">
        <v>207</v>
      </c>
      <c r="D214" s="22" t="s">
        <v>169</v>
      </c>
      <c r="E214" s="22">
        <v>3.99</v>
      </c>
      <c r="F214" s="22"/>
      <c r="G214" s="22">
        <v>1</v>
      </c>
      <c r="H214" s="22">
        <v>521</v>
      </c>
      <c r="I214" s="28">
        <f t="shared" si="3"/>
        <v>7.6583493282149718E-3</v>
      </c>
    </row>
    <row r="215" spans="2:9" x14ac:dyDescent="0.3">
      <c r="B215" s="22"/>
      <c r="C215" s="22">
        <v>208</v>
      </c>
      <c r="D215" s="22" t="s">
        <v>507</v>
      </c>
      <c r="E215" s="22">
        <v>3.99</v>
      </c>
      <c r="F215" s="22"/>
      <c r="G215" s="22">
        <v>1</v>
      </c>
      <c r="H215" s="22">
        <v>104.3</v>
      </c>
      <c r="I215" s="28">
        <f t="shared" si="3"/>
        <v>3.8255033557046986E-2</v>
      </c>
    </row>
    <row r="216" spans="2:9" x14ac:dyDescent="0.3">
      <c r="B216" s="22"/>
      <c r="C216" s="22">
        <v>209</v>
      </c>
      <c r="D216" s="22" t="s">
        <v>508</v>
      </c>
      <c r="E216" s="22">
        <v>7.99</v>
      </c>
      <c r="F216" s="22"/>
      <c r="G216" s="22">
        <v>2</v>
      </c>
      <c r="H216" s="22">
        <v>104</v>
      </c>
      <c r="I216" s="28">
        <f t="shared" si="3"/>
        <v>0.15365384615384617</v>
      </c>
    </row>
    <row r="217" spans="2:9" x14ac:dyDescent="0.3">
      <c r="B217" s="22"/>
      <c r="C217" s="22">
        <v>210</v>
      </c>
      <c r="D217" s="22" t="s">
        <v>164</v>
      </c>
      <c r="E217" s="22">
        <v>6.5</v>
      </c>
      <c r="F217" s="22"/>
      <c r="G217" s="22">
        <v>1</v>
      </c>
      <c r="H217" s="22">
        <v>104</v>
      </c>
      <c r="I217" s="28">
        <f t="shared" si="3"/>
        <v>6.25E-2</v>
      </c>
    </row>
    <row r="218" spans="2:9" x14ac:dyDescent="0.3">
      <c r="B218" s="22"/>
      <c r="C218" s="22">
        <v>211</v>
      </c>
      <c r="D218" s="22" t="s">
        <v>186</v>
      </c>
      <c r="E218" s="22">
        <v>0.99</v>
      </c>
      <c r="F218" s="22"/>
      <c r="G218" s="22">
        <v>1</v>
      </c>
      <c r="H218" s="22">
        <v>52</v>
      </c>
      <c r="I218" s="28">
        <f t="shared" si="3"/>
        <v>1.9038461538461539E-2</v>
      </c>
    </row>
    <row r="219" spans="2:9" x14ac:dyDescent="0.3">
      <c r="B219" s="22"/>
      <c r="C219" s="22">
        <v>212</v>
      </c>
      <c r="D219" s="22" t="s">
        <v>199</v>
      </c>
      <c r="E219" s="22">
        <v>9</v>
      </c>
      <c r="F219" s="22"/>
      <c r="G219" s="22">
        <v>2</v>
      </c>
      <c r="H219" s="22">
        <v>261</v>
      </c>
      <c r="I219" s="28">
        <f t="shared" si="3"/>
        <v>6.8965517241379309E-2</v>
      </c>
    </row>
    <row r="220" spans="2:9" x14ac:dyDescent="0.3">
      <c r="B220" s="22"/>
      <c r="C220" s="22">
        <v>213</v>
      </c>
      <c r="D220" s="22" t="s">
        <v>172</v>
      </c>
      <c r="E220" s="22">
        <v>15.17</v>
      </c>
      <c r="F220" s="22"/>
      <c r="G220" s="22">
        <v>1</v>
      </c>
      <c r="H220" s="22">
        <v>521</v>
      </c>
      <c r="I220" s="28">
        <f t="shared" si="3"/>
        <v>2.9117082533589252E-2</v>
      </c>
    </row>
    <row r="221" spans="2:9" x14ac:dyDescent="0.3">
      <c r="B221" s="22"/>
      <c r="C221" s="22">
        <v>214</v>
      </c>
      <c r="D221" s="22" t="s">
        <v>509</v>
      </c>
      <c r="E221" s="22">
        <v>9.92</v>
      </c>
      <c r="F221" s="22"/>
      <c r="G221" s="22">
        <v>1</v>
      </c>
      <c r="H221" s="22">
        <v>261</v>
      </c>
      <c r="I221" s="28">
        <f t="shared" si="3"/>
        <v>3.8007662835249041E-2</v>
      </c>
    </row>
    <row r="222" spans="2:9" x14ac:dyDescent="0.3">
      <c r="B222" s="22"/>
      <c r="C222" s="22">
        <v>215</v>
      </c>
      <c r="D222" s="22" t="s">
        <v>173</v>
      </c>
      <c r="E222" s="22">
        <v>19.989999999999998</v>
      </c>
      <c r="F222" s="22"/>
      <c r="G222" s="22">
        <v>1</v>
      </c>
      <c r="H222" s="22">
        <v>261</v>
      </c>
      <c r="I222" s="28">
        <f t="shared" si="3"/>
        <v>7.659003831417624E-2</v>
      </c>
    </row>
    <row r="223" spans="2:9" x14ac:dyDescent="0.3">
      <c r="B223" s="22"/>
      <c r="C223" s="22">
        <v>216</v>
      </c>
      <c r="D223" s="22" t="s">
        <v>174</v>
      </c>
      <c r="E223" s="22">
        <v>47.23</v>
      </c>
      <c r="F223" s="22"/>
      <c r="G223" s="22">
        <v>1</v>
      </c>
      <c r="H223" s="22">
        <v>521</v>
      </c>
      <c r="I223" s="28">
        <f t="shared" si="3"/>
        <v>9.0652591170825331E-2</v>
      </c>
    </row>
    <row r="224" spans="2:9" x14ac:dyDescent="0.3">
      <c r="B224" s="22"/>
      <c r="C224" s="22">
        <v>217</v>
      </c>
      <c r="D224" s="22" t="s">
        <v>171</v>
      </c>
      <c r="E224" s="22">
        <v>3.47</v>
      </c>
      <c r="F224" s="22"/>
      <c r="G224" s="22">
        <v>1</v>
      </c>
      <c r="H224" s="22">
        <v>8</v>
      </c>
      <c r="I224" s="28">
        <f t="shared" si="3"/>
        <v>0.43375000000000002</v>
      </c>
    </row>
    <row r="225" spans="2:9" x14ac:dyDescent="0.3">
      <c r="B225" s="22"/>
      <c r="C225" s="22">
        <v>218</v>
      </c>
      <c r="D225" s="22" t="s">
        <v>510</v>
      </c>
      <c r="E225" s="22">
        <v>1.58</v>
      </c>
      <c r="F225" s="22"/>
      <c r="G225" s="22">
        <v>1</v>
      </c>
      <c r="H225" s="22">
        <v>14</v>
      </c>
      <c r="I225" s="28">
        <f t="shared" si="3"/>
        <v>0.11285714285714286</v>
      </c>
    </row>
    <row r="226" spans="2:9" x14ac:dyDescent="0.3">
      <c r="B226" s="22"/>
      <c r="C226" s="22">
        <v>219</v>
      </c>
      <c r="D226" s="22" t="s">
        <v>511</v>
      </c>
      <c r="E226" s="22">
        <v>1.6</v>
      </c>
      <c r="F226" s="22"/>
      <c r="G226" s="22">
        <v>1</v>
      </c>
      <c r="H226" s="22">
        <v>261</v>
      </c>
      <c r="I226" s="28">
        <f t="shared" si="3"/>
        <v>6.1302681992337167E-3</v>
      </c>
    </row>
    <row r="227" spans="2:9" x14ac:dyDescent="0.3">
      <c r="B227" s="22"/>
      <c r="C227" s="22">
        <v>220</v>
      </c>
      <c r="D227" s="22" t="s">
        <v>512</v>
      </c>
      <c r="E227" s="22">
        <v>6.27</v>
      </c>
      <c r="F227" s="22"/>
      <c r="G227" s="22">
        <v>1</v>
      </c>
      <c r="H227" s="22">
        <v>52</v>
      </c>
      <c r="I227" s="28">
        <f t="shared" si="3"/>
        <v>0.12057692307692307</v>
      </c>
    </row>
    <row r="228" spans="2:9" x14ac:dyDescent="0.3">
      <c r="B228" s="22"/>
      <c r="C228" s="22">
        <v>221</v>
      </c>
      <c r="D228" s="22" t="s">
        <v>513</v>
      </c>
      <c r="E228" s="22">
        <v>2.75</v>
      </c>
      <c r="F228" s="22"/>
      <c r="G228" s="22">
        <v>1</v>
      </c>
      <c r="H228" s="22">
        <v>52</v>
      </c>
      <c r="I228" s="28">
        <f t="shared" si="3"/>
        <v>5.2884615384615384E-2</v>
      </c>
    </row>
    <row r="229" spans="2:9" x14ac:dyDescent="0.3">
      <c r="B229" s="22"/>
      <c r="C229" s="22">
        <v>222</v>
      </c>
      <c r="D229" s="22" t="s">
        <v>514</v>
      </c>
      <c r="E229" s="22">
        <v>4.99</v>
      </c>
      <c r="F229" s="22"/>
      <c r="G229" s="22">
        <v>1</v>
      </c>
      <c r="H229" s="22">
        <v>261</v>
      </c>
      <c r="I229" s="28">
        <f t="shared" si="3"/>
        <v>1.9118773946360156E-2</v>
      </c>
    </row>
    <row r="230" spans="2:9" x14ac:dyDescent="0.3">
      <c r="B230" s="22"/>
      <c r="C230" s="22">
        <v>223</v>
      </c>
      <c r="D230" s="22" t="s">
        <v>176</v>
      </c>
      <c r="E230" s="22">
        <v>6.5</v>
      </c>
      <c r="F230" s="22"/>
      <c r="G230" s="22">
        <v>1</v>
      </c>
      <c r="H230" s="22">
        <v>104</v>
      </c>
      <c r="I230" s="28">
        <f t="shared" si="3"/>
        <v>6.25E-2</v>
      </c>
    </row>
    <row r="231" spans="2:9" x14ac:dyDescent="0.3">
      <c r="B231" s="22"/>
      <c r="C231" s="22">
        <v>224</v>
      </c>
      <c r="D231" s="22" t="s">
        <v>178</v>
      </c>
      <c r="E231" s="22">
        <v>13</v>
      </c>
      <c r="F231" s="22"/>
      <c r="G231" s="22">
        <v>1</v>
      </c>
      <c r="H231" s="22">
        <v>104</v>
      </c>
      <c r="I231" s="28">
        <f t="shared" si="3"/>
        <v>0.125</v>
      </c>
    </row>
    <row r="232" spans="2:9" x14ac:dyDescent="0.3">
      <c r="B232" s="22"/>
      <c r="C232" s="22">
        <v>225</v>
      </c>
      <c r="D232" s="22" t="s">
        <v>515</v>
      </c>
      <c r="E232" s="22">
        <v>1</v>
      </c>
      <c r="F232" s="22"/>
      <c r="G232" s="22">
        <v>1</v>
      </c>
      <c r="H232" s="22">
        <v>52</v>
      </c>
      <c r="I232" s="28">
        <f t="shared" si="3"/>
        <v>1.9230769230769232E-2</v>
      </c>
    </row>
    <row r="233" spans="2:9" x14ac:dyDescent="0.3">
      <c r="B233" s="22"/>
      <c r="C233" s="22">
        <v>226</v>
      </c>
      <c r="D233" s="22" t="s">
        <v>180</v>
      </c>
      <c r="E233" s="22">
        <v>3.98</v>
      </c>
      <c r="F233" s="22"/>
      <c r="G233" s="22">
        <v>1</v>
      </c>
      <c r="H233" s="22">
        <v>104</v>
      </c>
      <c r="I233" s="28">
        <f t="shared" si="3"/>
        <v>3.8269230769230771E-2</v>
      </c>
    </row>
    <row r="234" spans="2:9" x14ac:dyDescent="0.3">
      <c r="B234" s="22"/>
      <c r="C234" s="22">
        <v>227</v>
      </c>
      <c r="D234" s="22" t="s">
        <v>179</v>
      </c>
      <c r="E234" s="22">
        <v>62</v>
      </c>
      <c r="F234" s="22"/>
      <c r="G234" s="22">
        <v>1</v>
      </c>
      <c r="H234" s="22">
        <v>261</v>
      </c>
      <c r="I234" s="28">
        <f t="shared" si="3"/>
        <v>0.23754789272030652</v>
      </c>
    </row>
    <row r="235" spans="2:9" x14ac:dyDescent="0.3">
      <c r="B235" s="22"/>
      <c r="C235" s="22">
        <v>228</v>
      </c>
      <c r="D235" s="22" t="s">
        <v>195</v>
      </c>
      <c r="E235" s="22">
        <v>1.79</v>
      </c>
      <c r="F235" s="22"/>
      <c r="G235" s="22">
        <v>1</v>
      </c>
      <c r="H235" s="22">
        <v>9</v>
      </c>
      <c r="I235" s="28">
        <f t="shared" si="3"/>
        <v>0.19888888888888889</v>
      </c>
    </row>
    <row r="236" spans="2:9" x14ac:dyDescent="0.3">
      <c r="B236" s="22"/>
      <c r="C236" s="22">
        <v>229</v>
      </c>
      <c r="D236" s="22" t="s">
        <v>516</v>
      </c>
      <c r="E236" s="22">
        <v>0.47</v>
      </c>
      <c r="F236" s="22"/>
      <c r="G236" s="22">
        <v>1</v>
      </c>
      <c r="H236" s="22">
        <v>10</v>
      </c>
      <c r="I236" s="28">
        <f t="shared" si="3"/>
        <v>4.7E-2</v>
      </c>
    </row>
    <row r="237" spans="2:9" x14ac:dyDescent="0.3">
      <c r="B237" s="22"/>
      <c r="C237" s="22">
        <v>230</v>
      </c>
      <c r="D237" s="22" t="s">
        <v>517</v>
      </c>
      <c r="E237" s="22">
        <v>0.99</v>
      </c>
      <c r="F237" s="22"/>
      <c r="G237" s="22">
        <v>1</v>
      </c>
      <c r="H237" s="22">
        <v>8</v>
      </c>
      <c r="I237" s="28">
        <f t="shared" ref="I237:I300" si="4">+(E237*G237)/H237</f>
        <v>0.12375</v>
      </c>
    </row>
    <row r="238" spans="2:9" x14ac:dyDescent="0.3">
      <c r="B238" s="22"/>
      <c r="C238" s="22">
        <v>231</v>
      </c>
      <c r="D238" s="22" t="s">
        <v>182</v>
      </c>
      <c r="E238" s="22">
        <v>0.99</v>
      </c>
      <c r="F238" s="22"/>
      <c r="G238" s="22">
        <v>1</v>
      </c>
      <c r="H238" s="22">
        <v>26</v>
      </c>
      <c r="I238" s="28">
        <f t="shared" si="4"/>
        <v>3.8076923076923078E-2</v>
      </c>
    </row>
    <row r="239" spans="2:9" x14ac:dyDescent="0.3">
      <c r="B239" s="22"/>
      <c r="C239" s="22">
        <v>232</v>
      </c>
      <c r="D239" s="22" t="s">
        <v>518</v>
      </c>
      <c r="E239" s="22">
        <v>2.31</v>
      </c>
      <c r="F239" s="22"/>
      <c r="G239" s="22">
        <v>1</v>
      </c>
      <c r="H239" s="22">
        <v>4</v>
      </c>
      <c r="I239" s="28">
        <f t="shared" si="4"/>
        <v>0.57750000000000001</v>
      </c>
    </row>
    <row r="240" spans="2:9" x14ac:dyDescent="0.3">
      <c r="B240" s="22"/>
      <c r="C240" s="22">
        <v>233</v>
      </c>
      <c r="D240" s="22" t="s">
        <v>183</v>
      </c>
      <c r="E240" s="22">
        <v>0.99</v>
      </c>
      <c r="F240" s="22"/>
      <c r="G240" s="22">
        <v>1</v>
      </c>
      <c r="H240" s="22">
        <v>4</v>
      </c>
      <c r="I240" s="28">
        <f t="shared" si="4"/>
        <v>0.2475</v>
      </c>
    </row>
    <row r="241" spans="2:9" x14ac:dyDescent="0.3">
      <c r="B241" s="22"/>
      <c r="C241" s="22">
        <v>234</v>
      </c>
      <c r="D241" s="22" t="s">
        <v>193</v>
      </c>
      <c r="E241" s="22">
        <v>0.53</v>
      </c>
      <c r="F241" s="22"/>
      <c r="G241" s="22">
        <v>1</v>
      </c>
      <c r="H241" s="22">
        <v>4</v>
      </c>
      <c r="I241" s="28">
        <f t="shared" si="4"/>
        <v>0.13250000000000001</v>
      </c>
    </row>
    <row r="242" spans="2:9" x14ac:dyDescent="0.3">
      <c r="B242" s="22"/>
      <c r="C242" s="22">
        <v>235</v>
      </c>
      <c r="D242" s="22" t="s">
        <v>187</v>
      </c>
      <c r="E242" s="22">
        <v>0.53</v>
      </c>
      <c r="F242" s="22"/>
      <c r="G242" s="22">
        <v>1</v>
      </c>
      <c r="H242" s="22">
        <v>4</v>
      </c>
      <c r="I242" s="28">
        <f t="shared" si="4"/>
        <v>0.13250000000000001</v>
      </c>
    </row>
    <row r="243" spans="2:9" x14ac:dyDescent="0.3">
      <c r="B243" s="22"/>
      <c r="C243" s="22">
        <v>236</v>
      </c>
      <c r="D243" s="22" t="s">
        <v>519</v>
      </c>
      <c r="E243" s="22">
        <v>1.58</v>
      </c>
      <c r="F243" s="22"/>
      <c r="G243" s="22">
        <v>1</v>
      </c>
      <c r="H243" s="22">
        <v>4</v>
      </c>
      <c r="I243" s="28">
        <f t="shared" si="4"/>
        <v>0.39500000000000002</v>
      </c>
    </row>
    <row r="244" spans="2:9" x14ac:dyDescent="0.3">
      <c r="B244" s="22"/>
      <c r="C244" s="22">
        <v>237</v>
      </c>
      <c r="D244" s="22" t="s">
        <v>194</v>
      </c>
      <c r="E244" s="22">
        <v>0.99</v>
      </c>
      <c r="F244" s="22"/>
      <c r="G244" s="22">
        <v>1</v>
      </c>
      <c r="H244" s="22">
        <v>52</v>
      </c>
      <c r="I244" s="28">
        <f t="shared" si="4"/>
        <v>1.9038461538461539E-2</v>
      </c>
    </row>
    <row r="245" spans="2:9" x14ac:dyDescent="0.3">
      <c r="B245" s="22"/>
      <c r="C245" s="22">
        <v>238</v>
      </c>
      <c r="D245" s="22" t="s">
        <v>520</v>
      </c>
      <c r="E245" s="22">
        <v>1.37</v>
      </c>
      <c r="F245" s="22"/>
      <c r="G245" s="22">
        <v>1</v>
      </c>
      <c r="H245" s="22">
        <v>13</v>
      </c>
      <c r="I245" s="28">
        <f t="shared" si="4"/>
        <v>0.1053846153846154</v>
      </c>
    </row>
    <row r="246" spans="2:9" x14ac:dyDescent="0.3">
      <c r="B246" s="22"/>
      <c r="C246" s="22">
        <v>239</v>
      </c>
      <c r="D246" s="22" t="s">
        <v>521</v>
      </c>
      <c r="E246" s="22">
        <v>1.42</v>
      </c>
      <c r="F246" s="22"/>
      <c r="G246" s="22">
        <v>1</v>
      </c>
      <c r="H246" s="22">
        <v>9</v>
      </c>
      <c r="I246" s="28">
        <f t="shared" si="4"/>
        <v>0.15777777777777777</v>
      </c>
    </row>
    <row r="247" spans="2:9" x14ac:dyDescent="0.3">
      <c r="B247" s="22"/>
      <c r="C247" s="22">
        <v>240</v>
      </c>
      <c r="D247" s="22" t="s">
        <v>190</v>
      </c>
      <c r="E247" s="22">
        <v>1.87</v>
      </c>
      <c r="F247" s="22"/>
      <c r="G247" s="22">
        <v>1</v>
      </c>
      <c r="H247" s="22">
        <v>13</v>
      </c>
      <c r="I247" s="28">
        <f t="shared" si="4"/>
        <v>0.14384615384615385</v>
      </c>
    </row>
    <row r="248" spans="2:9" x14ac:dyDescent="0.3">
      <c r="B248" s="22"/>
      <c r="C248" s="22">
        <v>241</v>
      </c>
      <c r="D248" s="22" t="s">
        <v>522</v>
      </c>
      <c r="E248" s="22">
        <v>15.92</v>
      </c>
      <c r="F248" s="22"/>
      <c r="G248" s="22">
        <v>1</v>
      </c>
      <c r="H248" s="22">
        <v>261</v>
      </c>
      <c r="I248" s="28">
        <f t="shared" si="4"/>
        <v>6.0996168582375478E-2</v>
      </c>
    </row>
    <row r="249" spans="2:9" x14ac:dyDescent="0.3">
      <c r="B249" s="22"/>
      <c r="C249" s="22">
        <v>242</v>
      </c>
      <c r="D249" s="22" t="s">
        <v>523</v>
      </c>
      <c r="E249" s="22">
        <v>12.82</v>
      </c>
      <c r="F249" s="22"/>
      <c r="G249" s="22">
        <v>1</v>
      </c>
      <c r="H249" s="22">
        <v>261</v>
      </c>
      <c r="I249" s="28">
        <f t="shared" si="4"/>
        <v>4.9118773946360154E-2</v>
      </c>
    </row>
    <row r="250" spans="2:9" x14ac:dyDescent="0.3">
      <c r="B250" s="22"/>
      <c r="C250" s="22">
        <v>243</v>
      </c>
      <c r="D250" s="22" t="s">
        <v>390</v>
      </c>
      <c r="E250" s="22">
        <v>0.99</v>
      </c>
      <c r="F250" s="22"/>
      <c r="G250" s="22">
        <v>1</v>
      </c>
      <c r="H250" s="22">
        <v>521</v>
      </c>
      <c r="I250" s="28">
        <f t="shared" si="4"/>
        <v>1.9001919385796544E-3</v>
      </c>
    </row>
    <row r="251" spans="2:9" x14ac:dyDescent="0.3">
      <c r="B251" s="22"/>
      <c r="C251" s="22">
        <v>244</v>
      </c>
      <c r="D251" s="22" t="s">
        <v>391</v>
      </c>
      <c r="E251" s="22">
        <v>0.99</v>
      </c>
      <c r="F251" s="22"/>
      <c r="G251" s="22">
        <v>1</v>
      </c>
      <c r="H251" s="22">
        <v>52</v>
      </c>
      <c r="I251" s="28">
        <f t="shared" si="4"/>
        <v>1.9038461538461539E-2</v>
      </c>
    </row>
    <row r="252" spans="2:9" x14ac:dyDescent="0.3">
      <c r="B252" s="22"/>
      <c r="C252" s="22">
        <v>245</v>
      </c>
      <c r="D252" s="22" t="s">
        <v>119</v>
      </c>
      <c r="E252" s="22">
        <v>5</v>
      </c>
      <c r="F252" s="22"/>
      <c r="G252" s="22">
        <v>1</v>
      </c>
      <c r="H252" s="22">
        <v>521</v>
      </c>
      <c r="I252" s="28">
        <f t="shared" si="4"/>
        <v>9.5969289827255271E-3</v>
      </c>
    </row>
    <row r="253" spans="2:9" x14ac:dyDescent="0.3">
      <c r="B253" s="22"/>
      <c r="C253" s="22">
        <v>246</v>
      </c>
      <c r="D253" s="22" t="s">
        <v>483</v>
      </c>
      <c r="E253" s="22">
        <v>21</v>
      </c>
      <c r="F253" s="22"/>
      <c r="G253" s="22">
        <v>1</v>
      </c>
      <c r="H253" s="22">
        <v>261</v>
      </c>
      <c r="I253" s="28">
        <f t="shared" si="4"/>
        <v>8.0459770114942528E-2</v>
      </c>
    </row>
    <row r="254" spans="2:9" x14ac:dyDescent="0.3">
      <c r="B254" s="22"/>
      <c r="C254" s="22">
        <v>247</v>
      </c>
      <c r="D254" s="22" t="s">
        <v>197</v>
      </c>
      <c r="E254" s="22">
        <v>28</v>
      </c>
      <c r="F254" s="22"/>
      <c r="G254" s="22">
        <v>1</v>
      </c>
      <c r="H254" s="22">
        <v>521</v>
      </c>
      <c r="I254" s="28">
        <f t="shared" si="4"/>
        <v>5.3742802303262956E-2</v>
      </c>
    </row>
    <row r="255" spans="2:9" x14ac:dyDescent="0.3">
      <c r="B255" s="22"/>
      <c r="C255" s="22">
        <v>248</v>
      </c>
      <c r="D255" s="22" t="s">
        <v>524</v>
      </c>
      <c r="E255" s="22">
        <v>2.19</v>
      </c>
      <c r="F255" s="22"/>
      <c r="G255" s="22">
        <v>1</v>
      </c>
      <c r="H255" s="22">
        <v>156</v>
      </c>
      <c r="I255" s="28">
        <f t="shared" si="4"/>
        <v>1.4038461538461538E-2</v>
      </c>
    </row>
    <row r="256" spans="2:9" x14ac:dyDescent="0.3">
      <c r="B256" s="22"/>
      <c r="C256" s="22">
        <v>249</v>
      </c>
      <c r="D256" s="22" t="s">
        <v>205</v>
      </c>
      <c r="E256" s="22">
        <v>2.12</v>
      </c>
      <c r="F256" s="22"/>
      <c r="G256" s="22">
        <v>1</v>
      </c>
      <c r="H256" s="22">
        <v>26</v>
      </c>
      <c r="I256" s="28">
        <f t="shared" si="4"/>
        <v>8.1538461538461546E-2</v>
      </c>
    </row>
    <row r="257" spans="2:9" x14ac:dyDescent="0.3">
      <c r="B257" s="22"/>
      <c r="C257" s="22">
        <v>250</v>
      </c>
      <c r="D257" s="22" t="s">
        <v>525</v>
      </c>
      <c r="E257" s="22">
        <v>24</v>
      </c>
      <c r="F257" s="22"/>
      <c r="G257" s="22">
        <v>2</v>
      </c>
      <c r="H257" s="22">
        <v>156</v>
      </c>
      <c r="I257" s="28">
        <f t="shared" si="4"/>
        <v>0.30769230769230771</v>
      </c>
    </row>
    <row r="258" spans="2:9" x14ac:dyDescent="0.3">
      <c r="B258" s="22"/>
      <c r="C258" s="22">
        <v>251</v>
      </c>
      <c r="D258" s="22" t="s">
        <v>526</v>
      </c>
      <c r="E258" s="22">
        <v>16</v>
      </c>
      <c r="F258" s="22"/>
      <c r="G258" s="22">
        <v>2</v>
      </c>
      <c r="H258" s="22">
        <v>156</v>
      </c>
      <c r="I258" s="28">
        <f t="shared" si="4"/>
        <v>0.20512820512820512</v>
      </c>
    </row>
    <row r="259" spans="2:9" x14ac:dyDescent="0.3">
      <c r="B259" s="22"/>
      <c r="C259" s="22">
        <v>252</v>
      </c>
      <c r="D259" s="22" t="s">
        <v>527</v>
      </c>
      <c r="E259" s="22">
        <v>9</v>
      </c>
      <c r="F259" s="22"/>
      <c r="G259" s="22">
        <v>2</v>
      </c>
      <c r="H259" s="22">
        <v>156</v>
      </c>
      <c r="I259" s="28">
        <f t="shared" si="4"/>
        <v>0.11538461538461539</v>
      </c>
    </row>
    <row r="260" spans="2:9" x14ac:dyDescent="0.3">
      <c r="B260" s="22"/>
      <c r="C260" s="22">
        <v>253</v>
      </c>
      <c r="D260" s="22" t="s">
        <v>528</v>
      </c>
      <c r="E260" s="22">
        <v>2.5</v>
      </c>
      <c r="F260" s="22"/>
      <c r="G260" s="22">
        <v>2</v>
      </c>
      <c r="H260" s="22">
        <v>156</v>
      </c>
      <c r="I260" s="28">
        <f t="shared" si="4"/>
        <v>3.2051282051282048E-2</v>
      </c>
    </row>
    <row r="261" spans="2:9" x14ac:dyDescent="0.3">
      <c r="B261" s="22"/>
      <c r="C261" s="22">
        <v>254</v>
      </c>
      <c r="D261" s="22" t="s">
        <v>203</v>
      </c>
      <c r="E261" s="22">
        <v>13</v>
      </c>
      <c r="F261" s="22"/>
      <c r="G261" s="22">
        <v>1</v>
      </c>
      <c r="H261" s="22">
        <v>52</v>
      </c>
      <c r="I261" s="28">
        <f t="shared" si="4"/>
        <v>0.25</v>
      </c>
    </row>
    <row r="262" spans="2:9" x14ac:dyDescent="0.3">
      <c r="B262" s="22"/>
      <c r="C262" s="22">
        <v>255</v>
      </c>
      <c r="D262" s="22" t="s">
        <v>529</v>
      </c>
      <c r="E262" s="22">
        <v>4.24</v>
      </c>
      <c r="F262" s="22"/>
      <c r="G262" s="22">
        <v>1</v>
      </c>
      <c r="H262" s="22">
        <v>521</v>
      </c>
      <c r="I262" s="28">
        <f t="shared" si="4"/>
        <v>8.1381957773512485E-3</v>
      </c>
    </row>
    <row r="263" spans="2:9" x14ac:dyDescent="0.3">
      <c r="B263" s="22"/>
      <c r="C263" s="22">
        <v>256</v>
      </c>
      <c r="D263" s="22" t="s">
        <v>193</v>
      </c>
      <c r="E263" s="22">
        <v>0.53</v>
      </c>
      <c r="F263" s="22"/>
      <c r="G263" s="22">
        <v>1</v>
      </c>
      <c r="H263" s="22">
        <v>3</v>
      </c>
      <c r="I263" s="28">
        <f t="shared" si="4"/>
        <v>0.17666666666666667</v>
      </c>
    </row>
    <row r="264" spans="2:9" x14ac:dyDescent="0.3">
      <c r="B264" s="22"/>
      <c r="C264" s="22">
        <v>257</v>
      </c>
      <c r="D264" s="22" t="s">
        <v>166</v>
      </c>
      <c r="E264" s="22">
        <v>6.99</v>
      </c>
      <c r="F264" s="22"/>
      <c r="G264" s="22">
        <v>1</v>
      </c>
      <c r="H264" s="22">
        <v>521</v>
      </c>
      <c r="I264" s="28">
        <f t="shared" si="4"/>
        <v>1.3416506717850288E-2</v>
      </c>
    </row>
    <row r="265" spans="2:9" x14ac:dyDescent="0.3">
      <c r="B265" s="22"/>
      <c r="C265" s="22">
        <v>258</v>
      </c>
      <c r="D265" s="22" t="s">
        <v>201</v>
      </c>
      <c r="E265" s="22">
        <v>11</v>
      </c>
      <c r="F265" s="22"/>
      <c r="G265" s="22">
        <v>1</v>
      </c>
      <c r="H265" s="22">
        <v>521</v>
      </c>
      <c r="I265" s="28">
        <f t="shared" si="4"/>
        <v>2.1113243761996161E-2</v>
      </c>
    </row>
    <row r="266" spans="2:9" x14ac:dyDescent="0.3">
      <c r="B266" s="22"/>
      <c r="C266" s="22">
        <v>259</v>
      </c>
      <c r="D266" s="22" t="s">
        <v>530</v>
      </c>
      <c r="E266" s="22">
        <v>13</v>
      </c>
      <c r="F266" s="22"/>
      <c r="G266" s="22">
        <v>1</v>
      </c>
      <c r="H266" s="22">
        <v>156</v>
      </c>
      <c r="I266" s="28">
        <f t="shared" si="4"/>
        <v>8.3333333333333329E-2</v>
      </c>
    </row>
    <row r="267" spans="2:9" x14ac:dyDescent="0.3">
      <c r="B267" s="22"/>
      <c r="C267" s="22">
        <v>260</v>
      </c>
      <c r="D267" s="22" t="s">
        <v>531</v>
      </c>
      <c r="E267" s="22">
        <v>4.99</v>
      </c>
      <c r="F267" s="22"/>
      <c r="G267" s="22">
        <v>1</v>
      </c>
      <c r="H267" s="22">
        <v>261</v>
      </c>
      <c r="I267" s="28">
        <f t="shared" si="4"/>
        <v>1.9118773946360156E-2</v>
      </c>
    </row>
    <row r="268" spans="2:9" x14ac:dyDescent="0.3">
      <c r="B268" s="22"/>
      <c r="C268" s="22">
        <v>261</v>
      </c>
      <c r="D268" s="22" t="s">
        <v>118</v>
      </c>
      <c r="E268" s="22">
        <v>5</v>
      </c>
      <c r="F268" s="22"/>
      <c r="G268" s="22">
        <v>1</v>
      </c>
      <c r="H268" s="22">
        <v>417</v>
      </c>
      <c r="I268" s="28">
        <f t="shared" si="4"/>
        <v>1.1990407673860911E-2</v>
      </c>
    </row>
    <row r="269" spans="2:9" x14ac:dyDescent="0.3">
      <c r="B269" s="22"/>
      <c r="C269" s="22">
        <v>262</v>
      </c>
      <c r="D269" s="22" t="s">
        <v>119</v>
      </c>
      <c r="E269" s="22">
        <v>5</v>
      </c>
      <c r="F269" s="22"/>
      <c r="G269" s="22">
        <v>1</v>
      </c>
      <c r="H269" s="22">
        <v>261</v>
      </c>
      <c r="I269" s="28">
        <f t="shared" si="4"/>
        <v>1.9157088122605363E-2</v>
      </c>
    </row>
    <row r="270" spans="2:9" x14ac:dyDescent="0.3">
      <c r="B270" s="22"/>
      <c r="C270" s="22">
        <v>263</v>
      </c>
      <c r="D270" s="22" t="s">
        <v>120</v>
      </c>
      <c r="E270" s="22">
        <v>44</v>
      </c>
      <c r="F270" s="22"/>
      <c r="G270" s="22">
        <v>1</v>
      </c>
      <c r="H270" s="22">
        <v>521</v>
      </c>
      <c r="I270" s="28">
        <f t="shared" si="4"/>
        <v>8.4452975047984644E-2</v>
      </c>
    </row>
    <row r="271" spans="2:9" x14ac:dyDescent="0.3">
      <c r="B271" s="22"/>
      <c r="C271" s="22">
        <v>264</v>
      </c>
      <c r="D271" s="22" t="s">
        <v>123</v>
      </c>
      <c r="E271" s="22">
        <v>19.5</v>
      </c>
      <c r="F271" s="22"/>
      <c r="G271" s="22">
        <v>1</v>
      </c>
      <c r="H271" s="22">
        <v>521</v>
      </c>
      <c r="I271" s="28">
        <f t="shared" si="4"/>
        <v>3.7428023032629557E-2</v>
      </c>
    </row>
    <row r="272" spans="2:9" x14ac:dyDescent="0.3">
      <c r="B272" s="22"/>
      <c r="C272" s="22">
        <v>265</v>
      </c>
      <c r="D272" s="22" t="s">
        <v>124</v>
      </c>
      <c r="E272" s="22">
        <v>3.99</v>
      </c>
      <c r="F272" s="22"/>
      <c r="G272" s="22">
        <v>1</v>
      </c>
      <c r="H272" s="22">
        <v>521</v>
      </c>
      <c r="I272" s="28">
        <f t="shared" si="4"/>
        <v>7.6583493282149718E-3</v>
      </c>
    </row>
    <row r="273" spans="2:9" x14ac:dyDescent="0.3">
      <c r="B273" s="22"/>
      <c r="C273" s="22">
        <v>266</v>
      </c>
      <c r="D273" s="22" t="s">
        <v>206</v>
      </c>
      <c r="E273" s="22">
        <v>184.99</v>
      </c>
      <c r="F273" s="22"/>
      <c r="G273" s="22">
        <v>1</v>
      </c>
      <c r="H273" s="22">
        <v>1043</v>
      </c>
      <c r="I273" s="28">
        <f t="shared" si="4"/>
        <v>0.17736337488015341</v>
      </c>
    </row>
    <row r="274" spans="2:9" x14ac:dyDescent="0.3">
      <c r="B274" s="22"/>
      <c r="C274" s="22">
        <v>267</v>
      </c>
      <c r="D274" s="22" t="s">
        <v>532</v>
      </c>
      <c r="E274" s="22" t="s">
        <v>816</v>
      </c>
      <c r="F274" s="22"/>
      <c r="G274" s="22"/>
      <c r="H274" s="22"/>
      <c r="I274" s="28"/>
    </row>
    <row r="275" spans="2:9" x14ac:dyDescent="0.3">
      <c r="B275" s="22"/>
      <c r="C275" s="22">
        <v>268</v>
      </c>
      <c r="D275" s="22" t="s">
        <v>533</v>
      </c>
      <c r="E275" s="22">
        <v>36</v>
      </c>
      <c r="F275" s="22"/>
      <c r="G275" s="22">
        <v>1</v>
      </c>
      <c r="H275" s="22">
        <v>521</v>
      </c>
      <c r="I275" s="28">
        <f t="shared" si="4"/>
        <v>6.9097888675623803E-2</v>
      </c>
    </row>
    <row r="276" spans="2:9" x14ac:dyDescent="0.3">
      <c r="B276" s="22"/>
      <c r="C276" s="22">
        <v>269</v>
      </c>
      <c r="D276" s="22" t="s">
        <v>534</v>
      </c>
      <c r="E276" s="22">
        <v>85</v>
      </c>
      <c r="F276" s="22"/>
      <c r="G276" s="22">
        <v>1</v>
      </c>
      <c r="H276" s="22">
        <v>521</v>
      </c>
      <c r="I276" s="28">
        <f t="shared" si="4"/>
        <v>0.16314779270633398</v>
      </c>
    </row>
    <row r="277" spans="2:9" x14ac:dyDescent="0.3">
      <c r="B277" s="22"/>
      <c r="C277" s="22">
        <v>270</v>
      </c>
      <c r="D277" s="22" t="s">
        <v>208</v>
      </c>
      <c r="E277" s="22">
        <v>92.95</v>
      </c>
      <c r="F277" s="22"/>
      <c r="G277" s="22">
        <v>1</v>
      </c>
      <c r="H277" s="22">
        <v>521</v>
      </c>
      <c r="I277" s="28">
        <f t="shared" si="4"/>
        <v>0.17840690978886756</v>
      </c>
    </row>
    <row r="278" spans="2:9" x14ac:dyDescent="0.3">
      <c r="B278" s="22"/>
      <c r="C278" s="22">
        <v>271</v>
      </c>
      <c r="D278" s="22" t="s">
        <v>129</v>
      </c>
      <c r="E278" s="22">
        <v>12</v>
      </c>
      <c r="F278" s="22"/>
      <c r="G278" s="22">
        <v>1</v>
      </c>
      <c r="H278" s="22">
        <v>521</v>
      </c>
      <c r="I278" s="28">
        <f t="shared" si="4"/>
        <v>2.3032629558541268E-2</v>
      </c>
    </row>
    <row r="279" spans="2:9" x14ac:dyDescent="0.3">
      <c r="B279" s="22"/>
      <c r="C279" s="22">
        <v>272</v>
      </c>
      <c r="D279" s="22" t="s">
        <v>535</v>
      </c>
      <c r="E279" s="22">
        <v>20</v>
      </c>
      <c r="F279" s="22"/>
      <c r="G279" s="22">
        <v>1</v>
      </c>
      <c r="H279" s="22">
        <v>521</v>
      </c>
      <c r="I279" s="28">
        <f t="shared" si="4"/>
        <v>3.8387715930902108E-2</v>
      </c>
    </row>
    <row r="280" spans="2:9" x14ac:dyDescent="0.3">
      <c r="B280" s="22"/>
      <c r="C280" s="22">
        <v>273</v>
      </c>
      <c r="D280" s="22" t="s">
        <v>536</v>
      </c>
      <c r="E280" s="22">
        <v>29.5</v>
      </c>
      <c r="F280" s="22"/>
      <c r="G280" s="22">
        <v>2</v>
      </c>
      <c r="H280" s="22">
        <v>52</v>
      </c>
      <c r="I280" s="28">
        <f t="shared" si="4"/>
        <v>1.1346153846153846</v>
      </c>
    </row>
    <row r="281" spans="2:9" x14ac:dyDescent="0.3">
      <c r="B281" s="22"/>
      <c r="C281" s="22">
        <v>274</v>
      </c>
      <c r="D281" s="22" t="s">
        <v>537</v>
      </c>
      <c r="E281" s="22">
        <v>10</v>
      </c>
      <c r="F281" s="22"/>
      <c r="G281" s="22">
        <v>1</v>
      </c>
      <c r="H281" s="22">
        <v>261</v>
      </c>
      <c r="I281" s="28">
        <f t="shared" si="4"/>
        <v>3.8314176245210725E-2</v>
      </c>
    </row>
    <row r="282" spans="2:9" x14ac:dyDescent="0.3">
      <c r="B282" s="22"/>
      <c r="C282" s="22">
        <v>275</v>
      </c>
      <c r="D282" s="22" t="s">
        <v>212</v>
      </c>
      <c r="E282" s="22">
        <v>8</v>
      </c>
      <c r="F282" s="22"/>
      <c r="G282" s="22">
        <v>2</v>
      </c>
      <c r="H282" s="22">
        <v>261</v>
      </c>
      <c r="I282" s="28">
        <f t="shared" si="4"/>
        <v>6.1302681992337162E-2</v>
      </c>
    </row>
    <row r="283" spans="2:9" x14ac:dyDescent="0.3">
      <c r="B283" s="22"/>
      <c r="C283" s="22">
        <v>276</v>
      </c>
      <c r="D283" s="22" t="s">
        <v>216</v>
      </c>
      <c r="E283" s="22">
        <v>8</v>
      </c>
      <c r="F283" s="22"/>
      <c r="G283" s="22">
        <v>2</v>
      </c>
      <c r="H283" s="22">
        <v>52</v>
      </c>
      <c r="I283" s="28">
        <f t="shared" si="4"/>
        <v>0.30769230769230771</v>
      </c>
    </row>
    <row r="284" spans="2:9" x14ac:dyDescent="0.3">
      <c r="B284" s="22"/>
      <c r="C284" s="22">
        <v>277</v>
      </c>
      <c r="D284" s="22" t="s">
        <v>538</v>
      </c>
      <c r="E284" s="22">
        <v>18</v>
      </c>
      <c r="F284" s="22"/>
      <c r="G284" s="22">
        <v>2</v>
      </c>
      <c r="H284" s="22">
        <v>52</v>
      </c>
      <c r="I284" s="28">
        <f t="shared" si="4"/>
        <v>0.69230769230769229</v>
      </c>
    </row>
    <row r="285" spans="2:9" x14ac:dyDescent="0.3">
      <c r="B285" s="22"/>
      <c r="C285" s="22">
        <v>278</v>
      </c>
      <c r="D285" s="22" t="s">
        <v>118</v>
      </c>
      <c r="E285" s="22">
        <v>5</v>
      </c>
      <c r="F285" s="22"/>
      <c r="G285" s="22">
        <v>1</v>
      </c>
      <c r="H285" s="22">
        <v>417</v>
      </c>
      <c r="I285" s="28">
        <f t="shared" si="4"/>
        <v>1.1990407673860911E-2</v>
      </c>
    </row>
    <row r="286" spans="2:9" x14ac:dyDescent="0.3">
      <c r="B286" s="22"/>
      <c r="C286" s="22">
        <v>279</v>
      </c>
      <c r="D286" s="22" t="s">
        <v>119</v>
      </c>
      <c r="E286" s="22">
        <v>5</v>
      </c>
      <c r="F286" s="22"/>
      <c r="G286" s="22">
        <v>1</v>
      </c>
      <c r="H286" s="22">
        <v>521</v>
      </c>
      <c r="I286" s="28">
        <f t="shared" si="4"/>
        <v>9.5969289827255271E-3</v>
      </c>
    </row>
    <row r="287" spans="2:9" x14ac:dyDescent="0.3">
      <c r="B287" s="22"/>
      <c r="C287" s="22">
        <v>280</v>
      </c>
      <c r="D287" s="22" t="s">
        <v>120</v>
      </c>
      <c r="E287" s="22">
        <v>44</v>
      </c>
      <c r="F287" s="22"/>
      <c r="G287" s="22">
        <v>1</v>
      </c>
      <c r="H287" s="22">
        <v>521</v>
      </c>
      <c r="I287" s="28">
        <f t="shared" si="4"/>
        <v>8.4452975047984644E-2</v>
      </c>
    </row>
    <row r="288" spans="2:9" x14ac:dyDescent="0.3">
      <c r="B288" s="22"/>
      <c r="C288" s="22">
        <v>281</v>
      </c>
      <c r="D288" s="22" t="s">
        <v>121</v>
      </c>
      <c r="E288" s="22">
        <v>27</v>
      </c>
      <c r="F288" s="22"/>
      <c r="G288" s="22">
        <v>1</v>
      </c>
      <c r="H288" s="22">
        <v>521</v>
      </c>
      <c r="I288" s="28">
        <f t="shared" si="4"/>
        <v>5.1823416506717852E-2</v>
      </c>
    </row>
    <row r="289" spans="2:9" x14ac:dyDescent="0.3">
      <c r="B289" s="22"/>
      <c r="C289" s="22">
        <v>282</v>
      </c>
      <c r="D289" s="22" t="s">
        <v>123</v>
      </c>
      <c r="E289" s="22">
        <v>19.5</v>
      </c>
      <c r="F289" s="22"/>
      <c r="G289" s="22">
        <v>1</v>
      </c>
      <c r="H289" s="22">
        <v>521</v>
      </c>
      <c r="I289" s="28">
        <f t="shared" si="4"/>
        <v>3.7428023032629557E-2</v>
      </c>
    </row>
    <row r="290" spans="2:9" x14ac:dyDescent="0.3">
      <c r="B290" s="22"/>
      <c r="C290" s="22">
        <v>283</v>
      </c>
      <c r="D290" s="22" t="s">
        <v>124</v>
      </c>
      <c r="E290" s="22">
        <v>3.99</v>
      </c>
      <c r="F290" s="22"/>
      <c r="G290" s="22">
        <v>1</v>
      </c>
      <c r="H290" s="22">
        <v>521</v>
      </c>
      <c r="I290" s="28">
        <f t="shared" si="4"/>
        <v>7.6583493282149718E-3</v>
      </c>
    </row>
    <row r="291" spans="2:9" x14ac:dyDescent="0.3">
      <c r="B291" s="22"/>
      <c r="C291" s="22">
        <v>284</v>
      </c>
      <c r="D291" s="22" t="s">
        <v>539</v>
      </c>
      <c r="E291" s="22">
        <v>15</v>
      </c>
      <c r="F291" s="22"/>
      <c r="G291" s="22">
        <v>1</v>
      </c>
      <c r="H291" s="22">
        <v>52</v>
      </c>
      <c r="I291" s="28">
        <f t="shared" si="4"/>
        <v>0.28846153846153844</v>
      </c>
    </row>
    <row r="292" spans="2:9" x14ac:dyDescent="0.3">
      <c r="B292" s="22"/>
      <c r="C292" s="22">
        <v>285</v>
      </c>
      <c r="D292" s="22" t="s">
        <v>540</v>
      </c>
      <c r="E292" s="22">
        <v>35</v>
      </c>
      <c r="F292" s="22"/>
      <c r="G292" s="22">
        <v>1</v>
      </c>
      <c r="H292" s="22">
        <v>521</v>
      </c>
      <c r="I292" s="28">
        <f t="shared" si="4"/>
        <v>6.71785028790787E-2</v>
      </c>
    </row>
    <row r="293" spans="2:9" x14ac:dyDescent="0.3">
      <c r="B293" s="22"/>
      <c r="C293" s="22">
        <v>286</v>
      </c>
      <c r="D293" s="22" t="s">
        <v>541</v>
      </c>
      <c r="E293" s="22">
        <v>15</v>
      </c>
      <c r="F293" s="22"/>
      <c r="G293" s="22">
        <v>1</v>
      </c>
      <c r="H293" s="22">
        <v>104</v>
      </c>
      <c r="I293" s="28">
        <f t="shared" si="4"/>
        <v>0.14423076923076922</v>
      </c>
    </row>
    <row r="294" spans="2:9" x14ac:dyDescent="0.3">
      <c r="B294" s="22"/>
      <c r="C294" s="22">
        <v>287</v>
      </c>
      <c r="D294" s="22" t="s">
        <v>542</v>
      </c>
      <c r="E294" s="22">
        <v>20</v>
      </c>
      <c r="F294" s="22"/>
      <c r="G294" s="22">
        <v>1</v>
      </c>
      <c r="H294" s="22">
        <v>4</v>
      </c>
      <c r="I294" s="28">
        <f t="shared" si="4"/>
        <v>5</v>
      </c>
    </row>
    <row r="295" spans="2:9" x14ac:dyDescent="0.3">
      <c r="B295" s="22"/>
      <c r="C295" s="22">
        <v>288</v>
      </c>
      <c r="D295" s="22" t="s">
        <v>543</v>
      </c>
      <c r="E295" s="22">
        <v>19.45</v>
      </c>
      <c r="F295" s="22"/>
      <c r="G295" s="22">
        <v>1</v>
      </c>
      <c r="H295" s="22">
        <v>4</v>
      </c>
      <c r="I295" s="28">
        <f t="shared" si="4"/>
        <v>4.8624999999999998</v>
      </c>
    </row>
    <row r="296" spans="2:9" x14ac:dyDescent="0.3">
      <c r="B296" s="22"/>
      <c r="C296" s="22">
        <v>289</v>
      </c>
      <c r="D296" s="22" t="s">
        <v>544</v>
      </c>
      <c r="E296" s="22" t="s">
        <v>816</v>
      </c>
      <c r="F296" s="22"/>
      <c r="G296" s="22"/>
      <c r="H296" s="22"/>
      <c r="I296" s="28"/>
    </row>
    <row r="297" spans="2:9" x14ac:dyDescent="0.3">
      <c r="B297" s="22"/>
      <c r="C297" s="22">
        <v>290</v>
      </c>
      <c r="D297" s="22" t="s">
        <v>711</v>
      </c>
      <c r="E297" s="22">
        <v>152.53</v>
      </c>
      <c r="F297" s="22"/>
      <c r="G297" s="22">
        <v>1</v>
      </c>
      <c r="H297" s="22">
        <v>1</v>
      </c>
      <c r="I297" s="28">
        <f t="shared" si="4"/>
        <v>152.53</v>
      </c>
    </row>
    <row r="298" spans="2:9" x14ac:dyDescent="0.3">
      <c r="B298" s="22"/>
      <c r="C298" s="22"/>
      <c r="D298" s="24" t="s">
        <v>546</v>
      </c>
      <c r="E298" s="22"/>
      <c r="F298" s="22"/>
      <c r="G298" s="22"/>
      <c r="H298" s="22"/>
      <c r="I298" s="28"/>
    </row>
    <row r="299" spans="2:9" x14ac:dyDescent="0.3">
      <c r="B299" s="22"/>
      <c r="C299" s="22">
        <v>291</v>
      </c>
      <c r="D299" s="22" t="s">
        <v>547</v>
      </c>
      <c r="E299" s="22">
        <v>24</v>
      </c>
      <c r="F299" s="22"/>
      <c r="G299" s="22">
        <v>2</v>
      </c>
      <c r="H299" s="22">
        <v>521</v>
      </c>
      <c r="I299" s="28">
        <f t="shared" si="4"/>
        <v>9.2130518234165071E-2</v>
      </c>
    </row>
    <row r="300" spans="2:9" x14ac:dyDescent="0.3">
      <c r="B300" s="22"/>
      <c r="C300" s="22">
        <v>292</v>
      </c>
      <c r="D300" s="22" t="s">
        <v>548</v>
      </c>
      <c r="E300" s="22">
        <f>1.99+3.99+2.99</f>
        <v>8.9700000000000006</v>
      </c>
      <c r="F300" s="22"/>
      <c r="G300" s="22">
        <v>1</v>
      </c>
      <c r="H300" s="22">
        <v>156</v>
      </c>
      <c r="I300" s="28">
        <f t="shared" si="4"/>
        <v>5.7500000000000002E-2</v>
      </c>
    </row>
    <row r="301" spans="2:9" x14ac:dyDescent="0.3">
      <c r="B301" s="22"/>
      <c r="C301" s="22">
        <v>293</v>
      </c>
      <c r="D301" s="22" t="s">
        <v>549</v>
      </c>
      <c r="E301" s="22">
        <v>9.99</v>
      </c>
      <c r="F301" s="22"/>
      <c r="G301" s="22">
        <v>1</v>
      </c>
      <c r="H301" s="22">
        <v>156</v>
      </c>
      <c r="I301" s="28">
        <f t="shared" ref="I301:I364" si="5">+(E301*G301)/H301</f>
        <v>6.4038461538461544E-2</v>
      </c>
    </row>
    <row r="302" spans="2:9" x14ac:dyDescent="0.3">
      <c r="B302" s="22"/>
      <c r="C302" s="22">
        <v>294</v>
      </c>
      <c r="D302" s="22" t="s">
        <v>550</v>
      </c>
      <c r="E302" s="22">
        <v>1.5</v>
      </c>
      <c r="F302" s="22"/>
      <c r="G302" s="22">
        <v>1</v>
      </c>
      <c r="H302" s="22">
        <v>78</v>
      </c>
      <c r="I302" s="28">
        <f t="shared" si="5"/>
        <v>1.9230769230769232E-2</v>
      </c>
    </row>
    <row r="303" spans="2:9" x14ac:dyDescent="0.3">
      <c r="B303" s="22"/>
      <c r="C303" s="22">
        <v>295</v>
      </c>
      <c r="D303" s="22" t="s">
        <v>551</v>
      </c>
      <c r="E303" s="22">
        <v>1.19</v>
      </c>
      <c r="F303" s="22"/>
      <c r="G303" s="22">
        <v>1</v>
      </c>
      <c r="H303" s="22">
        <v>261</v>
      </c>
      <c r="I303" s="28">
        <f t="shared" si="5"/>
        <v>4.5593869731800768E-3</v>
      </c>
    </row>
    <row r="304" spans="2:9" x14ac:dyDescent="0.3">
      <c r="B304" s="22"/>
      <c r="C304" s="22">
        <v>296</v>
      </c>
      <c r="D304" s="22" t="s">
        <v>552</v>
      </c>
      <c r="E304" s="22">
        <v>1.5</v>
      </c>
      <c r="F304" s="22"/>
      <c r="G304" s="22">
        <v>1</v>
      </c>
      <c r="H304" s="22">
        <v>261</v>
      </c>
      <c r="I304" s="28">
        <f t="shared" si="5"/>
        <v>5.7471264367816091E-3</v>
      </c>
    </row>
    <row r="305" spans="2:12" x14ac:dyDescent="0.3">
      <c r="B305" s="22"/>
      <c r="C305" s="22">
        <v>297</v>
      </c>
      <c r="D305" s="22" t="s">
        <v>553</v>
      </c>
      <c r="E305" s="22">
        <v>1.99</v>
      </c>
      <c r="F305" s="22"/>
      <c r="G305" s="22">
        <v>1</v>
      </c>
      <c r="H305" s="22">
        <v>52</v>
      </c>
      <c r="I305" s="28">
        <f t="shared" si="5"/>
        <v>3.8269230769230771E-2</v>
      </c>
    </row>
    <row r="306" spans="2:12" x14ac:dyDescent="0.3">
      <c r="B306" s="22"/>
      <c r="C306" s="22">
        <v>298</v>
      </c>
      <c r="D306" s="22" t="s">
        <v>554</v>
      </c>
      <c r="E306" s="22">
        <v>4.99</v>
      </c>
      <c r="F306" s="22"/>
      <c r="G306" s="22">
        <v>1</v>
      </c>
      <c r="H306" s="22">
        <v>261</v>
      </c>
      <c r="I306" s="28">
        <f t="shared" si="5"/>
        <v>1.9118773946360156E-2</v>
      </c>
    </row>
    <row r="307" spans="2:12" x14ac:dyDescent="0.3">
      <c r="B307" s="22"/>
      <c r="C307" s="22">
        <v>299</v>
      </c>
      <c r="D307" s="22" t="s">
        <v>555</v>
      </c>
      <c r="E307" s="22">
        <v>24.99</v>
      </c>
      <c r="F307" s="22"/>
      <c r="G307" s="22">
        <v>1</v>
      </c>
      <c r="H307" s="22">
        <v>261</v>
      </c>
      <c r="I307" s="28">
        <f t="shared" si="5"/>
        <v>9.5747126436781599E-2</v>
      </c>
    </row>
    <row r="308" spans="2:12" x14ac:dyDescent="0.3">
      <c r="B308" s="22"/>
      <c r="C308" s="22">
        <v>300</v>
      </c>
      <c r="D308" s="22" t="s">
        <v>556</v>
      </c>
      <c r="E308" s="22">
        <v>5</v>
      </c>
      <c r="F308" s="22"/>
      <c r="G308" s="22">
        <v>1</v>
      </c>
      <c r="H308" s="22">
        <v>521</v>
      </c>
      <c r="I308" s="28">
        <f t="shared" si="5"/>
        <v>9.5969289827255271E-3</v>
      </c>
    </row>
    <row r="309" spans="2:12" x14ac:dyDescent="0.3">
      <c r="B309" s="22"/>
      <c r="C309" s="22">
        <v>301</v>
      </c>
      <c r="D309" s="22" t="s">
        <v>483</v>
      </c>
      <c r="E309" s="22">
        <v>21</v>
      </c>
      <c r="F309" s="22"/>
      <c r="G309" s="22">
        <v>1</v>
      </c>
      <c r="H309" s="22">
        <v>261</v>
      </c>
      <c r="I309" s="28">
        <f t="shared" si="5"/>
        <v>8.0459770114942528E-2</v>
      </c>
    </row>
    <row r="310" spans="2:12" x14ac:dyDescent="0.3">
      <c r="B310" s="22"/>
      <c r="C310" s="22">
        <v>302</v>
      </c>
      <c r="D310" s="22" t="s">
        <v>557</v>
      </c>
      <c r="E310" s="22">
        <v>140</v>
      </c>
      <c r="F310" s="22"/>
      <c r="G310" s="22">
        <v>1</v>
      </c>
      <c r="H310" s="22">
        <v>521</v>
      </c>
      <c r="I310" s="28">
        <f t="shared" si="5"/>
        <v>0.2687140115163148</v>
      </c>
    </row>
    <row r="311" spans="2:12" x14ac:dyDescent="0.3">
      <c r="B311" s="22"/>
      <c r="C311" s="22">
        <v>303</v>
      </c>
      <c r="D311" s="22" t="s">
        <v>557</v>
      </c>
      <c r="E311" s="22">
        <v>140</v>
      </c>
      <c r="F311" s="22"/>
      <c r="G311" s="22">
        <v>1</v>
      </c>
      <c r="H311" s="22">
        <v>521</v>
      </c>
      <c r="I311" s="28">
        <f t="shared" si="5"/>
        <v>0.2687140115163148</v>
      </c>
    </row>
    <row r="312" spans="2:12" x14ac:dyDescent="0.3">
      <c r="B312" s="22"/>
      <c r="C312" s="22">
        <v>304</v>
      </c>
      <c r="D312" s="22" t="s">
        <v>558</v>
      </c>
      <c r="E312" s="22">
        <v>95.34</v>
      </c>
      <c r="F312" s="22"/>
      <c r="G312" s="22">
        <v>1</v>
      </c>
      <c r="H312" s="22">
        <v>521</v>
      </c>
      <c r="I312" s="28">
        <f t="shared" si="5"/>
        <v>0.18299424184261037</v>
      </c>
    </row>
    <row r="313" spans="2:12" x14ac:dyDescent="0.3">
      <c r="B313" s="22"/>
      <c r="C313" s="22">
        <v>305</v>
      </c>
      <c r="D313" s="22" t="s">
        <v>558</v>
      </c>
      <c r="E313" s="22">
        <v>95.34</v>
      </c>
      <c r="F313" s="22"/>
      <c r="G313" s="22">
        <v>1</v>
      </c>
      <c r="H313" s="22">
        <v>521</v>
      </c>
      <c r="I313" s="28">
        <f t="shared" si="5"/>
        <v>0.18299424184261037</v>
      </c>
    </row>
    <row r="314" spans="2:12" x14ac:dyDescent="0.3">
      <c r="B314" s="22"/>
      <c r="C314" s="22">
        <v>306</v>
      </c>
      <c r="D314" s="22" t="s">
        <v>559</v>
      </c>
      <c r="E314" s="22">
        <v>95.88</v>
      </c>
      <c r="F314" s="22"/>
      <c r="G314" s="22">
        <v>1</v>
      </c>
      <c r="H314" s="22">
        <v>521</v>
      </c>
      <c r="I314" s="28">
        <f t="shared" si="5"/>
        <v>0.18403071017274472</v>
      </c>
    </row>
    <row r="315" spans="2:12" x14ac:dyDescent="0.3">
      <c r="B315" s="22"/>
      <c r="C315" s="22">
        <v>307</v>
      </c>
      <c r="D315" s="22" t="s">
        <v>559</v>
      </c>
      <c r="E315" s="22">
        <v>95.88</v>
      </c>
      <c r="F315" s="22"/>
      <c r="G315" s="22">
        <v>1</v>
      </c>
      <c r="H315" s="22">
        <v>521</v>
      </c>
      <c r="I315" s="28">
        <f t="shared" si="5"/>
        <v>0.18403071017274472</v>
      </c>
    </row>
    <row r="316" spans="2:12" x14ac:dyDescent="0.3">
      <c r="B316" s="22"/>
      <c r="C316" s="22">
        <v>308</v>
      </c>
      <c r="D316" s="22" t="s">
        <v>559</v>
      </c>
      <c r="E316" s="22">
        <v>95.88</v>
      </c>
      <c r="F316" s="22"/>
      <c r="G316" s="22">
        <v>1</v>
      </c>
      <c r="H316" s="22">
        <v>521</v>
      </c>
      <c r="I316" s="28">
        <f t="shared" si="5"/>
        <v>0.18403071017274472</v>
      </c>
      <c r="J316" s="42" t="s">
        <v>829</v>
      </c>
      <c r="K316" s="48">
        <f>SUM(I143:I316)</f>
        <v>180.38157292858872</v>
      </c>
      <c r="L316" s="43">
        <f>COUNT(I143:I316)</f>
        <v>170</v>
      </c>
    </row>
    <row r="317" spans="2:12" x14ac:dyDescent="0.3">
      <c r="B317" s="24" t="s">
        <v>560</v>
      </c>
      <c r="C317" s="22"/>
      <c r="D317" s="22"/>
      <c r="E317" s="22"/>
      <c r="F317" s="22"/>
      <c r="G317" s="22"/>
      <c r="H317" s="22"/>
      <c r="I317" s="28"/>
    </row>
    <row r="318" spans="2:12" x14ac:dyDescent="0.3">
      <c r="B318" s="22"/>
      <c r="C318" s="22">
        <v>309</v>
      </c>
      <c r="D318" s="22" t="s">
        <v>222</v>
      </c>
      <c r="E318" s="22">
        <v>3.85</v>
      </c>
      <c r="F318" s="22"/>
      <c r="G318" s="22">
        <v>3</v>
      </c>
      <c r="H318" s="22">
        <v>52</v>
      </c>
      <c r="I318" s="28">
        <f t="shared" si="5"/>
        <v>0.22211538461538463</v>
      </c>
    </row>
    <row r="319" spans="2:12" x14ac:dyDescent="0.3">
      <c r="B319" s="22"/>
      <c r="C319" s="22">
        <v>310</v>
      </c>
      <c r="D319" s="22" t="s">
        <v>223</v>
      </c>
      <c r="E319" s="22" t="s">
        <v>820</v>
      </c>
      <c r="F319" s="22"/>
      <c r="G319" s="22"/>
      <c r="H319" s="22"/>
      <c r="I319" s="28"/>
    </row>
    <row r="320" spans="2:12" x14ac:dyDescent="0.3">
      <c r="B320" s="22"/>
      <c r="C320" s="22">
        <v>311</v>
      </c>
      <c r="D320" s="22" t="s">
        <v>561</v>
      </c>
      <c r="E320" s="22">
        <v>100</v>
      </c>
      <c r="F320" s="22"/>
      <c r="G320" s="22">
        <v>1</v>
      </c>
      <c r="H320" s="22">
        <v>104</v>
      </c>
      <c r="I320" s="28">
        <f t="shared" si="5"/>
        <v>0.96153846153846156</v>
      </c>
    </row>
    <row r="321" spans="2:9" x14ac:dyDescent="0.3">
      <c r="B321" s="22"/>
      <c r="C321" s="22">
        <v>312</v>
      </c>
      <c r="D321" s="22" t="s">
        <v>225</v>
      </c>
      <c r="E321" s="22">
        <v>18.5</v>
      </c>
      <c r="F321" s="22"/>
      <c r="G321" s="22">
        <v>1</v>
      </c>
      <c r="H321" s="22">
        <v>26</v>
      </c>
      <c r="I321" s="28">
        <f t="shared" si="5"/>
        <v>0.71153846153846156</v>
      </c>
    </row>
    <row r="322" spans="2:9" x14ac:dyDescent="0.3">
      <c r="B322" s="22"/>
      <c r="C322" s="22">
        <v>313</v>
      </c>
      <c r="D322" s="22" t="s">
        <v>226</v>
      </c>
      <c r="E322" s="22">
        <v>55.5</v>
      </c>
      <c r="F322" s="22"/>
      <c r="G322" s="22">
        <v>1</v>
      </c>
      <c r="H322" s="22">
        <v>52</v>
      </c>
      <c r="I322" s="28">
        <f t="shared" si="5"/>
        <v>1.0673076923076923</v>
      </c>
    </row>
    <row r="323" spans="2:9" x14ac:dyDescent="0.3">
      <c r="B323" s="22"/>
      <c r="C323" s="22">
        <v>314</v>
      </c>
      <c r="D323" s="22" t="s">
        <v>562</v>
      </c>
      <c r="E323" s="22">
        <v>1.5</v>
      </c>
      <c r="F323" s="22"/>
      <c r="G323" s="22">
        <v>1</v>
      </c>
      <c r="H323" s="22">
        <v>52</v>
      </c>
      <c r="I323" s="28">
        <f t="shared" si="5"/>
        <v>2.8846153846153848E-2</v>
      </c>
    </row>
    <row r="324" spans="2:9" x14ac:dyDescent="0.3">
      <c r="B324" s="22"/>
      <c r="C324" s="22">
        <v>315</v>
      </c>
      <c r="D324" s="22" t="s">
        <v>563</v>
      </c>
      <c r="E324" s="22">
        <v>4.1900000000000004</v>
      </c>
      <c r="F324" s="22"/>
      <c r="G324" s="22">
        <v>1</v>
      </c>
      <c r="H324" s="22">
        <v>52</v>
      </c>
      <c r="I324" s="28">
        <f t="shared" si="5"/>
        <v>8.0576923076923088E-2</v>
      </c>
    </row>
    <row r="325" spans="2:9" x14ac:dyDescent="0.3">
      <c r="B325" s="22"/>
      <c r="C325" s="22">
        <v>316</v>
      </c>
      <c r="D325" s="22" t="s">
        <v>564</v>
      </c>
      <c r="E325" s="22">
        <v>0.32</v>
      </c>
      <c r="F325" s="22"/>
      <c r="G325" s="22">
        <v>1</v>
      </c>
      <c r="H325" s="22">
        <v>9</v>
      </c>
      <c r="I325" s="28">
        <f t="shared" si="5"/>
        <v>3.5555555555555556E-2</v>
      </c>
    </row>
    <row r="326" spans="2:9" x14ac:dyDescent="0.3">
      <c r="B326" s="22"/>
      <c r="C326" s="22">
        <v>317</v>
      </c>
      <c r="D326" s="22" t="s">
        <v>229</v>
      </c>
      <c r="E326" s="22">
        <v>0.37</v>
      </c>
      <c r="F326" s="22"/>
      <c r="G326" s="22">
        <v>1</v>
      </c>
      <c r="H326" s="22">
        <v>9</v>
      </c>
      <c r="I326" s="28">
        <f t="shared" si="5"/>
        <v>4.1111111111111112E-2</v>
      </c>
    </row>
    <row r="327" spans="2:9" x14ac:dyDescent="0.3">
      <c r="B327" s="22"/>
      <c r="C327" s="22">
        <v>318</v>
      </c>
      <c r="D327" s="22" t="s">
        <v>401</v>
      </c>
      <c r="E327" s="22">
        <v>1.05</v>
      </c>
      <c r="F327" s="22"/>
      <c r="G327" s="22">
        <v>1</v>
      </c>
      <c r="H327" s="22">
        <v>52</v>
      </c>
      <c r="I327" s="28">
        <f t="shared" si="5"/>
        <v>2.0192307692307693E-2</v>
      </c>
    </row>
    <row r="328" spans="2:9" x14ac:dyDescent="0.3">
      <c r="B328" s="22"/>
      <c r="C328" s="22">
        <v>319</v>
      </c>
      <c r="D328" s="22" t="s">
        <v>336</v>
      </c>
      <c r="E328" s="22">
        <v>1.31</v>
      </c>
      <c r="F328" s="22"/>
      <c r="G328" s="22">
        <v>1</v>
      </c>
      <c r="H328" s="22">
        <v>261</v>
      </c>
      <c r="I328" s="28">
        <f t="shared" si="5"/>
        <v>5.0191570881226054E-3</v>
      </c>
    </row>
    <row r="329" spans="2:9" x14ac:dyDescent="0.3">
      <c r="B329" s="22"/>
      <c r="C329" s="22">
        <v>320</v>
      </c>
      <c r="D329" s="22" t="s">
        <v>565</v>
      </c>
      <c r="E329" s="22">
        <v>25</v>
      </c>
      <c r="F329" s="22"/>
      <c r="G329" s="22">
        <v>1</v>
      </c>
      <c r="H329" s="22">
        <v>8</v>
      </c>
      <c r="I329" s="28">
        <f t="shared" si="5"/>
        <v>3.125</v>
      </c>
    </row>
    <row r="330" spans="2:9" x14ac:dyDescent="0.3">
      <c r="B330" s="22"/>
      <c r="C330" s="22">
        <v>321</v>
      </c>
      <c r="D330" s="22" t="s">
        <v>566</v>
      </c>
      <c r="E330" s="22">
        <v>7.35</v>
      </c>
      <c r="F330" s="22"/>
      <c r="G330" s="22">
        <v>1</v>
      </c>
      <c r="H330" s="22">
        <v>6</v>
      </c>
      <c r="I330" s="28">
        <f t="shared" si="5"/>
        <v>1.2249999999999999</v>
      </c>
    </row>
    <row r="331" spans="2:9" x14ac:dyDescent="0.3">
      <c r="B331" s="22"/>
      <c r="C331" s="22">
        <v>322</v>
      </c>
      <c r="D331" s="22" t="s">
        <v>567</v>
      </c>
      <c r="E331" s="22">
        <v>7.99</v>
      </c>
      <c r="F331" s="22"/>
      <c r="G331" s="22">
        <v>1</v>
      </c>
      <c r="H331" s="22">
        <v>104</v>
      </c>
      <c r="I331" s="28">
        <f t="shared" si="5"/>
        <v>7.6826923076923084E-2</v>
      </c>
    </row>
    <row r="332" spans="2:9" x14ac:dyDescent="0.3">
      <c r="B332" s="22"/>
      <c r="C332" s="22">
        <v>323</v>
      </c>
      <c r="D332" s="22" t="s">
        <v>568</v>
      </c>
      <c r="E332" s="22">
        <v>19.989999999999998</v>
      </c>
      <c r="F332" s="22"/>
      <c r="G332" s="22">
        <v>1</v>
      </c>
      <c r="H332" s="22">
        <v>104</v>
      </c>
      <c r="I332" s="28">
        <f t="shared" si="5"/>
        <v>0.19221153846153843</v>
      </c>
    </row>
    <row r="333" spans="2:9" x14ac:dyDescent="0.3">
      <c r="B333" s="22"/>
      <c r="C333" s="22">
        <v>324</v>
      </c>
      <c r="D333" s="22" t="s">
        <v>569</v>
      </c>
      <c r="E333" s="22">
        <v>1.05</v>
      </c>
      <c r="F333" s="22"/>
      <c r="G333" s="22">
        <v>1</v>
      </c>
      <c r="H333" s="22">
        <v>4</v>
      </c>
      <c r="I333" s="28">
        <f t="shared" si="5"/>
        <v>0.26250000000000001</v>
      </c>
    </row>
    <row r="334" spans="2:9" x14ac:dyDescent="0.3">
      <c r="B334" s="22"/>
      <c r="C334" s="22">
        <v>325</v>
      </c>
      <c r="D334" s="22" t="s">
        <v>240</v>
      </c>
      <c r="E334" s="22">
        <v>0.53</v>
      </c>
      <c r="F334" s="22"/>
      <c r="G334" s="22">
        <v>1</v>
      </c>
      <c r="H334" s="22">
        <v>2</v>
      </c>
      <c r="I334" s="28">
        <f t="shared" si="5"/>
        <v>0.26500000000000001</v>
      </c>
    </row>
    <row r="335" spans="2:9" x14ac:dyDescent="0.3">
      <c r="B335" s="22"/>
      <c r="C335" s="22">
        <v>326</v>
      </c>
      <c r="D335" s="22" t="s">
        <v>407</v>
      </c>
      <c r="E335" s="22">
        <v>1.6</v>
      </c>
      <c r="F335" s="22"/>
      <c r="G335" s="22">
        <v>1</v>
      </c>
      <c r="H335" s="22">
        <v>9</v>
      </c>
      <c r="I335" s="28">
        <f t="shared" si="5"/>
        <v>0.17777777777777778</v>
      </c>
    </row>
    <row r="336" spans="2:9" x14ac:dyDescent="0.3">
      <c r="B336" s="22"/>
      <c r="C336" s="22">
        <v>327</v>
      </c>
      <c r="D336" s="22" t="s">
        <v>570</v>
      </c>
      <c r="E336" s="22">
        <v>2</v>
      </c>
      <c r="F336" s="22"/>
      <c r="G336" s="22">
        <v>1</v>
      </c>
      <c r="H336" s="22">
        <v>2</v>
      </c>
      <c r="I336" s="28">
        <f t="shared" si="5"/>
        <v>1</v>
      </c>
    </row>
    <row r="337" spans="2:9" x14ac:dyDescent="0.3">
      <c r="B337" s="22"/>
      <c r="C337" s="22">
        <v>328</v>
      </c>
      <c r="D337" s="22" t="s">
        <v>571</v>
      </c>
      <c r="E337" s="22">
        <v>0.89</v>
      </c>
      <c r="F337" s="22"/>
      <c r="G337" s="22">
        <v>1</v>
      </c>
      <c r="H337" s="22">
        <v>4</v>
      </c>
      <c r="I337" s="28">
        <f t="shared" si="5"/>
        <v>0.2225</v>
      </c>
    </row>
    <row r="338" spans="2:9" x14ac:dyDescent="0.3">
      <c r="B338" s="22"/>
      <c r="C338" s="22">
        <v>329</v>
      </c>
      <c r="D338" s="22" t="s">
        <v>572</v>
      </c>
      <c r="E338" s="22">
        <v>1.05</v>
      </c>
      <c r="F338" s="22"/>
      <c r="G338" s="22">
        <v>1</v>
      </c>
      <c r="H338" s="22">
        <v>4</v>
      </c>
      <c r="I338" s="28">
        <f t="shared" si="5"/>
        <v>0.26250000000000001</v>
      </c>
    </row>
    <row r="339" spans="2:9" x14ac:dyDescent="0.3">
      <c r="B339" s="22"/>
      <c r="C339" s="22">
        <v>330</v>
      </c>
      <c r="D339" s="22" t="s">
        <v>573</v>
      </c>
      <c r="E339" s="22">
        <v>1.05</v>
      </c>
      <c r="F339" s="22"/>
      <c r="G339" s="22">
        <v>1</v>
      </c>
      <c r="H339" s="22">
        <v>4</v>
      </c>
      <c r="I339" s="28">
        <f t="shared" si="5"/>
        <v>0.26250000000000001</v>
      </c>
    </row>
    <row r="340" spans="2:9" x14ac:dyDescent="0.3">
      <c r="B340" s="22"/>
      <c r="C340" s="22">
        <v>331</v>
      </c>
      <c r="D340" s="22" t="s">
        <v>574</v>
      </c>
      <c r="E340" s="22">
        <v>2.63</v>
      </c>
      <c r="F340" s="22"/>
      <c r="G340" s="22">
        <v>1</v>
      </c>
      <c r="H340" s="22">
        <v>4</v>
      </c>
      <c r="I340" s="28">
        <f t="shared" si="5"/>
        <v>0.65749999999999997</v>
      </c>
    </row>
    <row r="341" spans="2:9" x14ac:dyDescent="0.3">
      <c r="B341" s="22"/>
      <c r="C341" s="22">
        <v>332</v>
      </c>
      <c r="D341" s="22" t="s">
        <v>575</v>
      </c>
      <c r="E341" s="22">
        <v>2.1</v>
      </c>
      <c r="F341" s="22"/>
      <c r="G341" s="22">
        <v>1</v>
      </c>
      <c r="H341" s="22">
        <v>5</v>
      </c>
      <c r="I341" s="28">
        <f t="shared" si="5"/>
        <v>0.42000000000000004</v>
      </c>
    </row>
    <row r="342" spans="2:9" x14ac:dyDescent="0.3">
      <c r="B342" s="22"/>
      <c r="C342" s="22">
        <v>333</v>
      </c>
      <c r="D342" s="22" t="s">
        <v>576</v>
      </c>
      <c r="E342" s="22">
        <v>2.36</v>
      </c>
      <c r="F342" s="22"/>
      <c r="G342" s="22">
        <v>1</v>
      </c>
      <c r="H342" s="22">
        <v>4</v>
      </c>
      <c r="I342" s="28">
        <f t="shared" si="5"/>
        <v>0.59</v>
      </c>
    </row>
    <row r="343" spans="2:9" x14ac:dyDescent="0.3">
      <c r="B343" s="22"/>
      <c r="C343" s="22">
        <v>334</v>
      </c>
      <c r="D343" s="22" t="s">
        <v>577</v>
      </c>
      <c r="E343" s="22">
        <v>0.84</v>
      </c>
      <c r="F343" s="22"/>
      <c r="G343" s="22">
        <v>1</v>
      </c>
      <c r="H343" s="22">
        <v>4</v>
      </c>
      <c r="I343" s="28">
        <f t="shared" si="5"/>
        <v>0.21</v>
      </c>
    </row>
    <row r="344" spans="2:9" x14ac:dyDescent="0.3">
      <c r="B344" s="22"/>
      <c r="C344" s="22">
        <v>335</v>
      </c>
      <c r="D344" s="22" t="s">
        <v>578</v>
      </c>
      <c r="E344" s="22">
        <v>2.63</v>
      </c>
      <c r="F344" s="22"/>
      <c r="G344" s="22">
        <v>1</v>
      </c>
      <c r="H344" s="22">
        <v>18</v>
      </c>
      <c r="I344" s="28">
        <f t="shared" si="5"/>
        <v>0.14611111111111111</v>
      </c>
    </row>
    <row r="345" spans="2:9" x14ac:dyDescent="0.3">
      <c r="B345" s="22"/>
      <c r="C345" s="22">
        <v>336</v>
      </c>
      <c r="D345" s="22" t="s">
        <v>579</v>
      </c>
      <c r="E345" s="22">
        <v>2.4900000000000002</v>
      </c>
      <c r="F345" s="22"/>
      <c r="G345" s="22">
        <v>1</v>
      </c>
      <c r="H345" s="22">
        <v>4</v>
      </c>
      <c r="I345" s="28">
        <f t="shared" si="5"/>
        <v>0.62250000000000005</v>
      </c>
    </row>
    <row r="346" spans="2:9" x14ac:dyDescent="0.3">
      <c r="B346" s="22"/>
      <c r="C346" s="22">
        <v>337</v>
      </c>
      <c r="D346" s="22" t="s">
        <v>580</v>
      </c>
      <c r="E346" s="22">
        <v>1.26</v>
      </c>
      <c r="F346" s="22"/>
      <c r="G346" s="22">
        <v>1</v>
      </c>
      <c r="H346" s="22">
        <v>4</v>
      </c>
      <c r="I346" s="28">
        <f t="shared" si="5"/>
        <v>0.315</v>
      </c>
    </row>
    <row r="347" spans="2:9" x14ac:dyDescent="0.3">
      <c r="B347" s="22"/>
      <c r="C347" s="22">
        <v>338</v>
      </c>
      <c r="D347" s="22" t="s">
        <v>246</v>
      </c>
      <c r="E347" s="22">
        <v>0.42</v>
      </c>
      <c r="F347" s="22"/>
      <c r="G347" s="22">
        <v>1</v>
      </c>
      <c r="H347" s="22">
        <v>22</v>
      </c>
      <c r="I347" s="28">
        <f t="shared" si="5"/>
        <v>1.9090909090909089E-2</v>
      </c>
    </row>
    <row r="348" spans="2:9" x14ac:dyDescent="0.3">
      <c r="B348" s="22"/>
      <c r="C348" s="22">
        <v>339</v>
      </c>
      <c r="D348" s="22" t="s">
        <v>581</v>
      </c>
      <c r="E348" s="22">
        <v>24.5</v>
      </c>
      <c r="F348" s="22"/>
      <c r="G348" s="22">
        <v>1</v>
      </c>
      <c r="H348" s="22">
        <v>52</v>
      </c>
      <c r="I348" s="28">
        <f t="shared" si="5"/>
        <v>0.47115384615384615</v>
      </c>
    </row>
    <row r="349" spans="2:9" x14ac:dyDescent="0.3">
      <c r="B349" s="22"/>
      <c r="C349" s="22">
        <v>340</v>
      </c>
      <c r="D349" s="22" t="s">
        <v>582</v>
      </c>
      <c r="E349" s="22">
        <v>1.89</v>
      </c>
      <c r="F349" s="22"/>
      <c r="G349" s="22">
        <v>2</v>
      </c>
      <c r="H349" s="22">
        <v>4</v>
      </c>
      <c r="I349" s="28">
        <f t="shared" si="5"/>
        <v>0.94499999999999995</v>
      </c>
    </row>
    <row r="350" spans="2:9" x14ac:dyDescent="0.3">
      <c r="B350" s="22"/>
      <c r="C350" s="22">
        <v>341</v>
      </c>
      <c r="D350" s="22" t="s">
        <v>583</v>
      </c>
      <c r="E350" s="22">
        <v>10</v>
      </c>
      <c r="F350" s="22"/>
      <c r="G350" s="22">
        <v>1</v>
      </c>
      <c r="H350" s="22">
        <v>4</v>
      </c>
      <c r="I350" s="28">
        <f t="shared" si="5"/>
        <v>2.5</v>
      </c>
    </row>
    <row r="351" spans="2:9" x14ac:dyDescent="0.3">
      <c r="B351" s="22"/>
      <c r="C351" s="22">
        <v>342</v>
      </c>
      <c r="D351" s="22" t="s">
        <v>584</v>
      </c>
      <c r="E351" s="22">
        <v>30</v>
      </c>
      <c r="F351" s="22"/>
      <c r="G351" s="22">
        <v>1</v>
      </c>
      <c r="H351" s="22">
        <v>52</v>
      </c>
      <c r="I351" s="28">
        <f t="shared" si="5"/>
        <v>0.57692307692307687</v>
      </c>
    </row>
    <row r="352" spans="2:9" x14ac:dyDescent="0.3">
      <c r="B352" s="22"/>
      <c r="C352" s="22">
        <v>343</v>
      </c>
      <c r="D352" s="22" t="s">
        <v>585</v>
      </c>
      <c r="E352" s="22">
        <v>29.99</v>
      </c>
      <c r="F352" s="22"/>
      <c r="G352" s="22">
        <v>1</v>
      </c>
      <c r="H352" s="22">
        <v>52</v>
      </c>
      <c r="I352" s="28">
        <f t="shared" si="5"/>
        <v>0.57673076923076916</v>
      </c>
    </row>
    <row r="353" spans="2:12" x14ac:dyDescent="0.3">
      <c r="B353" s="22"/>
      <c r="C353" s="22">
        <v>344</v>
      </c>
      <c r="D353" s="22" t="s">
        <v>586</v>
      </c>
      <c r="E353" s="22">
        <v>12.99</v>
      </c>
      <c r="F353" s="22"/>
      <c r="G353" s="22">
        <v>1</v>
      </c>
      <c r="H353" s="22">
        <v>52</v>
      </c>
      <c r="I353" s="28">
        <f t="shared" si="5"/>
        <v>0.24980769230769231</v>
      </c>
    </row>
    <row r="354" spans="2:12" x14ac:dyDescent="0.3">
      <c r="B354" s="22"/>
      <c r="C354" s="22">
        <v>345</v>
      </c>
      <c r="D354" s="22" t="s">
        <v>587</v>
      </c>
      <c r="E354" s="22">
        <v>11.99</v>
      </c>
      <c r="F354" s="22"/>
      <c r="G354" s="22">
        <v>1</v>
      </c>
      <c r="H354" s="22">
        <v>104</v>
      </c>
      <c r="I354" s="28">
        <f t="shared" si="5"/>
        <v>0.11528846153846153</v>
      </c>
    </row>
    <row r="355" spans="2:12" x14ac:dyDescent="0.3">
      <c r="B355" s="22"/>
      <c r="C355" s="22">
        <v>346</v>
      </c>
      <c r="D355" s="22" t="s">
        <v>588</v>
      </c>
      <c r="E355" s="22">
        <v>21.99</v>
      </c>
      <c r="F355" s="22"/>
      <c r="G355" s="22">
        <v>1</v>
      </c>
      <c r="H355" s="22">
        <v>104</v>
      </c>
      <c r="I355" s="28">
        <f t="shared" si="5"/>
        <v>0.21144230769230768</v>
      </c>
    </row>
    <row r="356" spans="2:12" x14ac:dyDescent="0.3">
      <c r="B356" s="22"/>
      <c r="C356" s="22">
        <v>347</v>
      </c>
      <c r="D356" s="22" t="s">
        <v>589</v>
      </c>
      <c r="E356" s="22">
        <v>3.99</v>
      </c>
      <c r="F356" s="22"/>
      <c r="G356" s="22">
        <v>1</v>
      </c>
      <c r="H356" s="22">
        <v>52</v>
      </c>
      <c r="I356" s="28">
        <f t="shared" si="5"/>
        <v>7.6730769230769241E-2</v>
      </c>
    </row>
    <row r="357" spans="2:12" x14ac:dyDescent="0.3">
      <c r="B357" s="22"/>
      <c r="C357" s="22">
        <v>348</v>
      </c>
      <c r="D357" s="22" t="s">
        <v>336</v>
      </c>
      <c r="E357" s="22">
        <v>1.31</v>
      </c>
      <c r="F357" s="22"/>
      <c r="G357" s="22">
        <v>1</v>
      </c>
      <c r="H357" s="22">
        <v>156</v>
      </c>
      <c r="I357" s="28">
        <f t="shared" si="5"/>
        <v>8.3974358974358981E-3</v>
      </c>
    </row>
    <row r="358" spans="2:12" x14ac:dyDescent="0.3">
      <c r="B358" s="22"/>
      <c r="C358" s="22">
        <v>349</v>
      </c>
      <c r="D358" s="22" t="s">
        <v>590</v>
      </c>
      <c r="E358" s="22">
        <v>1</v>
      </c>
      <c r="F358" s="22"/>
      <c r="G358" s="22">
        <v>1</v>
      </c>
      <c r="H358" s="22">
        <v>4</v>
      </c>
      <c r="I358" s="28">
        <f t="shared" si="5"/>
        <v>0.25</v>
      </c>
    </row>
    <row r="359" spans="2:12" x14ac:dyDescent="0.3">
      <c r="B359" s="22"/>
      <c r="C359" s="22">
        <v>350</v>
      </c>
      <c r="D359" s="22" t="s">
        <v>591</v>
      </c>
      <c r="E359" s="22">
        <v>2</v>
      </c>
      <c r="F359" s="22"/>
      <c r="G359" s="22">
        <v>1</v>
      </c>
      <c r="H359" s="22">
        <v>13</v>
      </c>
      <c r="I359" s="28">
        <f t="shared" si="5"/>
        <v>0.15384615384615385</v>
      </c>
    </row>
    <row r="360" spans="2:12" x14ac:dyDescent="0.3">
      <c r="B360" s="22"/>
      <c r="C360" s="22">
        <v>351</v>
      </c>
      <c r="D360" s="22" t="s">
        <v>592</v>
      </c>
      <c r="E360" s="22">
        <v>5.5</v>
      </c>
      <c r="F360" s="22"/>
      <c r="G360" s="22">
        <v>2</v>
      </c>
      <c r="H360" s="22">
        <v>261</v>
      </c>
      <c r="I360" s="28">
        <f t="shared" si="5"/>
        <v>4.2145593869731802E-2</v>
      </c>
    </row>
    <row r="361" spans="2:12" x14ac:dyDescent="0.3">
      <c r="B361" s="22"/>
      <c r="C361" s="22">
        <v>352</v>
      </c>
      <c r="D361" s="22" t="s">
        <v>593</v>
      </c>
      <c r="E361" s="22">
        <v>29.99</v>
      </c>
      <c r="F361" s="22"/>
      <c r="G361" s="22">
        <v>1</v>
      </c>
      <c r="H361" s="22">
        <v>261</v>
      </c>
      <c r="I361" s="28">
        <f t="shared" si="5"/>
        <v>0.11490421455938697</v>
      </c>
      <c r="J361" s="42" t="s">
        <v>13</v>
      </c>
      <c r="K361" s="48">
        <f>SUM(I318:I361)</f>
        <v>19.518189789138066</v>
      </c>
      <c r="L361" s="43">
        <f>COUNT(I318:I361)</f>
        <v>43</v>
      </c>
    </row>
    <row r="362" spans="2:12" x14ac:dyDescent="0.3">
      <c r="B362" s="24" t="s">
        <v>14</v>
      </c>
      <c r="C362" s="22"/>
      <c r="D362" s="22"/>
      <c r="E362" s="22"/>
      <c r="F362" s="22"/>
      <c r="G362" s="22"/>
      <c r="H362" s="22"/>
      <c r="I362" s="28"/>
    </row>
    <row r="363" spans="2:12" x14ac:dyDescent="0.3">
      <c r="B363" s="22"/>
      <c r="C363" s="22">
        <v>353</v>
      </c>
      <c r="D363" s="22" t="s">
        <v>594</v>
      </c>
      <c r="E363" s="22">
        <v>148.94999999999999</v>
      </c>
      <c r="F363" s="22"/>
      <c r="G363" s="22">
        <v>1</v>
      </c>
      <c r="H363" s="22">
        <v>521</v>
      </c>
      <c r="I363" s="28">
        <f t="shared" si="5"/>
        <v>0.28589251439539343</v>
      </c>
    </row>
    <row r="364" spans="2:12" x14ac:dyDescent="0.3">
      <c r="B364" s="22"/>
      <c r="C364" s="22">
        <v>354</v>
      </c>
      <c r="D364" s="22" t="s">
        <v>260</v>
      </c>
      <c r="E364" s="22">
        <v>15</v>
      </c>
      <c r="F364" s="22"/>
      <c r="G364" s="22">
        <v>1</v>
      </c>
      <c r="H364" s="22">
        <v>4</v>
      </c>
      <c r="I364" s="28">
        <f t="shared" si="5"/>
        <v>3.75</v>
      </c>
    </row>
    <row r="365" spans="2:12" x14ac:dyDescent="0.3">
      <c r="B365" s="22"/>
      <c r="C365" s="22">
        <v>355</v>
      </c>
      <c r="D365" s="22" t="s">
        <v>595</v>
      </c>
      <c r="E365" s="22">
        <v>340</v>
      </c>
      <c r="F365" s="22"/>
      <c r="G365" s="22">
        <v>1</v>
      </c>
      <c r="H365" s="22">
        <v>521</v>
      </c>
      <c r="I365" s="28">
        <f t="shared" ref="I365:I390" si="6">+(E365*G365)/H365</f>
        <v>0.65259117082533591</v>
      </c>
    </row>
    <row r="366" spans="2:12" x14ac:dyDescent="0.3">
      <c r="B366" s="22"/>
      <c r="C366" s="22">
        <v>356</v>
      </c>
      <c r="D366" s="22" t="s">
        <v>596</v>
      </c>
      <c r="E366" s="22">
        <v>2.99</v>
      </c>
      <c r="F366" s="22"/>
      <c r="G366" s="22">
        <v>1</v>
      </c>
      <c r="H366" s="22">
        <v>52</v>
      </c>
      <c r="I366" s="28">
        <f t="shared" si="6"/>
        <v>5.7500000000000002E-2</v>
      </c>
    </row>
    <row r="367" spans="2:12" x14ac:dyDescent="0.3">
      <c r="B367" s="22"/>
      <c r="C367" s="22">
        <v>357</v>
      </c>
      <c r="D367" s="22" t="s">
        <v>597</v>
      </c>
      <c r="E367" s="22">
        <v>34.99</v>
      </c>
      <c r="F367" s="22"/>
      <c r="G367" s="22">
        <v>1</v>
      </c>
      <c r="H367" s="22">
        <v>521</v>
      </c>
      <c r="I367" s="28">
        <f t="shared" si="6"/>
        <v>6.715930902111325E-2</v>
      </c>
    </row>
    <row r="368" spans="2:12" x14ac:dyDescent="0.3">
      <c r="B368" s="22"/>
      <c r="C368" s="22">
        <v>358</v>
      </c>
      <c r="D368" s="22" t="s">
        <v>256</v>
      </c>
      <c r="E368" s="22">
        <v>24.99</v>
      </c>
      <c r="F368" s="22"/>
      <c r="G368" s="22">
        <v>1</v>
      </c>
      <c r="H368" s="22">
        <v>156</v>
      </c>
      <c r="I368" s="28">
        <f t="shared" si="6"/>
        <v>0.16019230769230769</v>
      </c>
    </row>
    <row r="369" spans="2:12" x14ac:dyDescent="0.3">
      <c r="B369" s="22"/>
      <c r="C369" s="22">
        <v>359</v>
      </c>
      <c r="D369" s="22" t="s">
        <v>257</v>
      </c>
      <c r="E369" s="22">
        <v>9.99</v>
      </c>
      <c r="F369" s="22"/>
      <c r="G369" s="22">
        <v>1</v>
      </c>
      <c r="H369" s="22">
        <v>156</v>
      </c>
      <c r="I369" s="28">
        <f t="shared" si="6"/>
        <v>6.4038461538461544E-2</v>
      </c>
    </row>
    <row r="370" spans="2:12" x14ac:dyDescent="0.3">
      <c r="B370" s="22"/>
      <c r="C370" s="22">
        <v>360</v>
      </c>
      <c r="D370" s="22" t="s">
        <v>598</v>
      </c>
      <c r="E370" s="22">
        <v>6.99</v>
      </c>
      <c r="F370" s="22"/>
      <c r="G370" s="22">
        <v>1</v>
      </c>
      <c r="H370" s="22">
        <v>156</v>
      </c>
      <c r="I370" s="28">
        <f t="shared" si="6"/>
        <v>4.4807692307692312E-2</v>
      </c>
    </row>
    <row r="371" spans="2:12" x14ac:dyDescent="0.3">
      <c r="B371" s="22"/>
      <c r="C371" s="22">
        <v>361</v>
      </c>
      <c r="D371" s="22" t="s">
        <v>599</v>
      </c>
      <c r="E371" s="22">
        <v>10995</v>
      </c>
      <c r="F371" s="22"/>
      <c r="G371" s="22">
        <v>1</v>
      </c>
      <c r="H371" s="22">
        <v>250</v>
      </c>
      <c r="I371" s="28">
        <f t="shared" si="6"/>
        <v>43.98</v>
      </c>
    </row>
    <row r="372" spans="2:12" x14ac:dyDescent="0.3">
      <c r="B372" s="22"/>
      <c r="C372" s="22">
        <v>362</v>
      </c>
      <c r="D372" s="22" t="s">
        <v>600</v>
      </c>
      <c r="E372" s="22">
        <v>84.95</v>
      </c>
      <c r="F372" s="22"/>
      <c r="G372" s="22">
        <v>1</v>
      </c>
      <c r="H372" s="22">
        <v>521</v>
      </c>
      <c r="I372" s="28">
        <f t="shared" si="6"/>
        <v>0.16305182341650673</v>
      </c>
      <c r="J372" s="42" t="s">
        <v>14</v>
      </c>
      <c r="K372" s="48">
        <f>SUM(I363:I372)</f>
        <v>49.225233279196814</v>
      </c>
      <c r="L372" s="43">
        <f>COUNT(I363:I372)</f>
        <v>10</v>
      </c>
    </row>
    <row r="373" spans="2:12" x14ac:dyDescent="0.3">
      <c r="B373" s="24" t="s">
        <v>346</v>
      </c>
      <c r="C373" s="22"/>
      <c r="D373" s="22"/>
      <c r="E373" s="22"/>
      <c r="F373" s="22"/>
      <c r="G373" s="22"/>
      <c r="H373" s="22"/>
      <c r="I373" s="28"/>
    </row>
    <row r="374" spans="2:12" x14ac:dyDescent="0.3">
      <c r="B374" s="22"/>
      <c r="C374" s="22">
        <v>363</v>
      </c>
      <c r="D374" s="22" t="s">
        <v>265</v>
      </c>
      <c r="E374" s="22">
        <v>349.99</v>
      </c>
      <c r="F374" s="22"/>
      <c r="G374" s="22">
        <v>1</v>
      </c>
      <c r="H374" s="22">
        <v>261</v>
      </c>
      <c r="I374" s="28">
        <f t="shared" si="6"/>
        <v>1.3409578544061302</v>
      </c>
    </row>
    <row r="375" spans="2:12" x14ac:dyDescent="0.3">
      <c r="B375" s="22"/>
      <c r="C375" s="22">
        <v>364</v>
      </c>
      <c r="D375" s="22" t="s">
        <v>601</v>
      </c>
      <c r="E375" s="22">
        <v>5.99</v>
      </c>
      <c r="F375" s="22"/>
      <c r="G375" s="22">
        <v>1</v>
      </c>
      <c r="H375" s="22">
        <v>4.3</v>
      </c>
      <c r="I375" s="28">
        <f t="shared" si="6"/>
        <v>1.3930232558139537</v>
      </c>
    </row>
    <row r="376" spans="2:12" x14ac:dyDescent="0.3">
      <c r="B376" s="22"/>
      <c r="C376" s="22">
        <v>365</v>
      </c>
      <c r="D376" s="22" t="s">
        <v>602</v>
      </c>
      <c r="E376" s="22">
        <v>199.99</v>
      </c>
      <c r="F376" s="22"/>
      <c r="G376" s="22">
        <v>1</v>
      </c>
      <c r="H376" s="22">
        <v>313</v>
      </c>
      <c r="I376" s="28">
        <f t="shared" si="6"/>
        <v>0.63894568690095854</v>
      </c>
    </row>
    <row r="377" spans="2:12" x14ac:dyDescent="0.3">
      <c r="B377" s="22"/>
      <c r="C377" s="22">
        <v>366</v>
      </c>
      <c r="D377" s="22" t="s">
        <v>263</v>
      </c>
      <c r="E377" s="22">
        <v>29</v>
      </c>
      <c r="F377" s="22"/>
      <c r="G377" s="22">
        <v>1</v>
      </c>
      <c r="H377" s="22">
        <v>261</v>
      </c>
      <c r="I377" s="28">
        <f t="shared" si="6"/>
        <v>0.1111111111111111</v>
      </c>
    </row>
    <row r="378" spans="2:12" x14ac:dyDescent="0.3">
      <c r="B378" s="22"/>
      <c r="C378" s="22">
        <v>367</v>
      </c>
      <c r="D378" s="22" t="s">
        <v>603</v>
      </c>
      <c r="E378" s="22">
        <v>3.49</v>
      </c>
      <c r="F378" s="22"/>
      <c r="G378" s="22">
        <v>1</v>
      </c>
      <c r="H378" s="22">
        <v>52</v>
      </c>
      <c r="I378" s="28">
        <f t="shared" si="6"/>
        <v>6.7115384615384618E-2</v>
      </c>
    </row>
    <row r="379" spans="2:12" x14ac:dyDescent="0.3">
      <c r="B379" s="22"/>
      <c r="C379" s="22">
        <v>368</v>
      </c>
      <c r="D379" s="22" t="s">
        <v>604</v>
      </c>
      <c r="E379" s="22">
        <v>6.99</v>
      </c>
      <c r="F379" s="22"/>
      <c r="G379" s="22">
        <v>1</v>
      </c>
      <c r="H379" s="22">
        <v>52</v>
      </c>
      <c r="I379" s="28">
        <f t="shared" si="6"/>
        <v>0.13442307692307692</v>
      </c>
    </row>
    <row r="380" spans="2:12" x14ac:dyDescent="0.3">
      <c r="B380" s="22"/>
      <c r="C380" s="22">
        <v>369</v>
      </c>
      <c r="D380" s="22" t="s">
        <v>605</v>
      </c>
      <c r="E380" s="22">
        <v>2.4900000000000002</v>
      </c>
      <c r="F380" s="22"/>
      <c r="G380" s="22">
        <v>1</v>
      </c>
      <c r="H380" s="22">
        <v>52</v>
      </c>
      <c r="I380" s="28">
        <f t="shared" si="6"/>
        <v>4.7884615384615387E-2</v>
      </c>
    </row>
    <row r="381" spans="2:12" x14ac:dyDescent="0.3">
      <c r="B381" s="22"/>
      <c r="C381" s="22">
        <v>370</v>
      </c>
      <c r="D381" s="22" t="s">
        <v>606</v>
      </c>
      <c r="E381" s="22">
        <v>120</v>
      </c>
      <c r="F381" s="22"/>
      <c r="G381" s="22">
        <v>1</v>
      </c>
      <c r="H381" s="22">
        <v>52</v>
      </c>
      <c r="I381" s="28">
        <f t="shared" si="6"/>
        <v>2.3076923076923075</v>
      </c>
    </row>
    <row r="382" spans="2:12" x14ac:dyDescent="0.3">
      <c r="B382" s="22"/>
      <c r="C382" s="22">
        <v>371</v>
      </c>
      <c r="D382" s="22" t="s">
        <v>607</v>
      </c>
      <c r="E382" s="22">
        <v>90</v>
      </c>
      <c r="F382" s="22"/>
      <c r="G382" s="22">
        <v>1</v>
      </c>
      <c r="H382" s="22">
        <v>52</v>
      </c>
      <c r="I382" s="28">
        <f t="shared" si="6"/>
        <v>1.7307692307692308</v>
      </c>
    </row>
    <row r="383" spans="2:12" x14ac:dyDescent="0.3">
      <c r="B383" s="22"/>
      <c r="C383" s="22">
        <v>372</v>
      </c>
      <c r="D383" s="22" t="s">
        <v>608</v>
      </c>
      <c r="E383" s="22">
        <v>20</v>
      </c>
      <c r="F383" s="22"/>
      <c r="G383" s="22">
        <v>1</v>
      </c>
      <c r="H383" s="22">
        <v>1</v>
      </c>
      <c r="I383" s="28">
        <f t="shared" si="6"/>
        <v>20</v>
      </c>
    </row>
    <row r="384" spans="2:12" x14ac:dyDescent="0.3">
      <c r="B384" s="22"/>
      <c r="C384" s="22">
        <v>373</v>
      </c>
      <c r="D384" s="22" t="s">
        <v>609</v>
      </c>
      <c r="E384" s="22">
        <v>120</v>
      </c>
      <c r="F384" s="22"/>
      <c r="G384" s="22">
        <v>1</v>
      </c>
      <c r="H384" s="22">
        <v>52</v>
      </c>
      <c r="I384" s="28">
        <f t="shared" si="6"/>
        <v>2.3076923076923075</v>
      </c>
    </row>
    <row r="385" spans="2:12" x14ac:dyDescent="0.3">
      <c r="B385" s="22"/>
      <c r="C385" s="22">
        <v>374</v>
      </c>
      <c r="D385" s="22" t="s">
        <v>610</v>
      </c>
      <c r="E385" s="22">
        <v>25.45</v>
      </c>
      <c r="F385" s="22"/>
      <c r="G385" s="22">
        <v>1</v>
      </c>
      <c r="H385" s="22">
        <v>4</v>
      </c>
      <c r="I385" s="28">
        <f t="shared" si="6"/>
        <v>6.3624999999999998</v>
      </c>
    </row>
    <row r="386" spans="2:12" x14ac:dyDescent="0.3">
      <c r="B386" s="22"/>
      <c r="C386" s="22">
        <v>375</v>
      </c>
      <c r="D386" s="22" t="s">
        <v>272</v>
      </c>
      <c r="E386" s="22">
        <v>145.5</v>
      </c>
      <c r="F386" s="22"/>
      <c r="G386" s="22">
        <v>1</v>
      </c>
      <c r="H386" s="22">
        <v>52</v>
      </c>
      <c r="I386" s="28">
        <f t="shared" si="6"/>
        <v>2.7980769230769229</v>
      </c>
    </row>
    <row r="387" spans="2:12" x14ac:dyDescent="0.3">
      <c r="B387" s="22"/>
      <c r="C387" s="22">
        <v>376</v>
      </c>
      <c r="D387" s="22" t="s">
        <v>611</v>
      </c>
      <c r="E387" s="22">
        <v>35</v>
      </c>
      <c r="F387" s="22"/>
      <c r="G387" s="22">
        <v>1</v>
      </c>
      <c r="H387" s="22">
        <v>52</v>
      </c>
      <c r="I387" s="28">
        <f t="shared" si="6"/>
        <v>0.67307692307692313</v>
      </c>
    </row>
    <row r="388" spans="2:12" x14ac:dyDescent="0.3">
      <c r="B388" s="22"/>
      <c r="C388" s="22">
        <v>377</v>
      </c>
      <c r="D388" s="22" t="s">
        <v>612</v>
      </c>
      <c r="E388" s="22">
        <v>10</v>
      </c>
      <c r="F388" s="22"/>
      <c r="G388" s="22">
        <v>1</v>
      </c>
      <c r="H388" s="22">
        <v>52</v>
      </c>
      <c r="I388" s="28">
        <f t="shared" si="6"/>
        <v>0.19230769230769232</v>
      </c>
    </row>
    <row r="389" spans="2:12" x14ac:dyDescent="0.3">
      <c r="B389" s="22"/>
      <c r="C389" s="22">
        <v>378</v>
      </c>
      <c r="D389" s="22" t="s">
        <v>613</v>
      </c>
      <c r="E389" s="22">
        <v>295</v>
      </c>
      <c r="F389" s="22"/>
      <c r="G389" s="22">
        <v>1</v>
      </c>
      <c r="H389" s="22">
        <v>52</v>
      </c>
      <c r="I389" s="28">
        <f t="shared" si="6"/>
        <v>5.6730769230769234</v>
      </c>
    </row>
    <row r="390" spans="2:12" x14ac:dyDescent="0.3">
      <c r="B390" s="22"/>
      <c r="C390" s="22">
        <v>379</v>
      </c>
      <c r="D390" s="22" t="s">
        <v>812</v>
      </c>
      <c r="E390" s="22">
        <v>258</v>
      </c>
      <c r="F390" s="22"/>
      <c r="G390" s="22">
        <v>1</v>
      </c>
      <c r="H390" s="22">
        <v>52</v>
      </c>
      <c r="I390" s="28">
        <f t="shared" si="6"/>
        <v>4.9615384615384617</v>
      </c>
      <c r="J390" s="42" t="s">
        <v>15</v>
      </c>
      <c r="K390" s="48">
        <f>SUM(I374:I390)</f>
        <v>50.740191754385997</v>
      </c>
      <c r="L390" s="43">
        <f>COUNT(I374:I390)</f>
        <v>17</v>
      </c>
    </row>
    <row r="391" spans="2:12" x14ac:dyDescent="0.3">
      <c r="B391" s="22"/>
      <c r="C391" s="22"/>
      <c r="D391" s="22"/>
      <c r="E391" s="22"/>
      <c r="F391" s="22"/>
      <c r="G391" s="22"/>
      <c r="H391" s="22"/>
      <c r="I391" s="28"/>
    </row>
    <row r="392" spans="2:12" x14ac:dyDescent="0.3">
      <c r="B392" s="22"/>
      <c r="C392" s="22"/>
      <c r="D392" s="22"/>
      <c r="E392" s="22"/>
      <c r="F392" s="22"/>
      <c r="G392" s="22"/>
      <c r="H392" s="22"/>
      <c r="I392" s="28">
        <f>SUM(I4:I390)</f>
        <v>521.06865127416665</v>
      </c>
    </row>
  </sheetData>
  <pageMargins left="0.7" right="0.7" top="0.75" bottom="0.75" header="0.3" footer="0.3"/>
  <pageSetup paperSize="9" scale="5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5"/>
  <sheetViews>
    <sheetView topLeftCell="A410" workbookViewId="0">
      <selection activeCell="L444" sqref="A1:XFD1048576"/>
    </sheetView>
  </sheetViews>
  <sheetFormatPr defaultColWidth="9" defaultRowHeight="14" x14ac:dyDescent="0.3"/>
  <cols>
    <col min="1" max="1" width="2" style="43" customWidth="1"/>
    <col min="2" max="2" width="9" style="43"/>
    <col min="3" max="3" width="3.83203125" style="43" bestFit="1" customWidth="1"/>
    <col min="4" max="4" width="37.5" style="43" customWidth="1"/>
    <col min="5" max="5" width="9" style="43"/>
    <col min="6" max="6" width="11.58203125" style="43" bestFit="1" customWidth="1"/>
    <col min="7" max="7" width="9" style="49"/>
    <col min="8" max="8" width="17.58203125" style="43" bestFit="1" customWidth="1"/>
    <col min="9" max="9" width="14.33203125" style="20" bestFit="1" customWidth="1"/>
    <col min="10" max="10" width="12.33203125" style="20" customWidth="1"/>
    <col min="11" max="16384" width="9" style="43"/>
  </cols>
  <sheetData>
    <row r="1" spans="2:12" x14ac:dyDescent="0.3">
      <c r="B1" s="45" t="s">
        <v>826</v>
      </c>
    </row>
    <row r="2" spans="2:12" x14ac:dyDescent="0.3">
      <c r="B2" s="24" t="s">
        <v>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31" t="s">
        <v>6</v>
      </c>
    </row>
    <row r="3" spans="2:12" x14ac:dyDescent="0.3">
      <c r="B3" s="24" t="s">
        <v>7</v>
      </c>
      <c r="C3" s="22"/>
      <c r="D3" s="22"/>
      <c r="E3" s="22"/>
      <c r="F3" s="22"/>
      <c r="G3" s="22"/>
      <c r="H3" s="22"/>
      <c r="I3" s="28"/>
      <c r="J3" s="21"/>
    </row>
    <row r="4" spans="2:12" x14ac:dyDescent="0.3">
      <c r="B4" s="22"/>
      <c r="C4" s="39">
        <v>1</v>
      </c>
      <c r="D4" s="35" t="s">
        <v>419</v>
      </c>
      <c r="E4" s="22">
        <v>2.1</v>
      </c>
      <c r="F4" s="22"/>
      <c r="G4" s="22">
        <v>1</v>
      </c>
      <c r="H4" s="22">
        <v>1.2</v>
      </c>
      <c r="I4" s="28">
        <f>+(E4*G4)/H4</f>
        <v>1.7500000000000002</v>
      </c>
      <c r="L4" s="50"/>
    </row>
    <row r="5" spans="2:12" x14ac:dyDescent="0.3">
      <c r="B5" s="22"/>
      <c r="C5" s="39">
        <v>2</v>
      </c>
      <c r="D5" s="35" t="s">
        <v>614</v>
      </c>
      <c r="E5" s="22">
        <v>1.05</v>
      </c>
      <c r="F5" s="22"/>
      <c r="G5" s="22">
        <v>1</v>
      </c>
      <c r="H5" s="22">
        <v>1.5</v>
      </c>
      <c r="I5" s="28">
        <f t="shared" ref="I5:I68" si="0">+(E5*G5)/H5</f>
        <v>0.70000000000000007</v>
      </c>
      <c r="L5" s="50"/>
    </row>
    <row r="6" spans="2:12" x14ac:dyDescent="0.3">
      <c r="B6" s="22"/>
      <c r="C6" s="39">
        <v>3</v>
      </c>
      <c r="D6" s="35" t="s">
        <v>421</v>
      </c>
      <c r="E6" s="22">
        <v>0.6</v>
      </c>
      <c r="F6" s="22"/>
      <c r="G6" s="22">
        <v>1</v>
      </c>
      <c r="H6" s="22">
        <v>1</v>
      </c>
      <c r="I6" s="28">
        <f t="shared" si="0"/>
        <v>0.6</v>
      </c>
      <c r="L6" s="50"/>
    </row>
    <row r="7" spans="2:12" x14ac:dyDescent="0.3">
      <c r="B7" s="22"/>
      <c r="C7" s="39">
        <v>4</v>
      </c>
      <c r="D7" s="35" t="s">
        <v>17</v>
      </c>
      <c r="E7" s="22">
        <v>1.1499999999999999</v>
      </c>
      <c r="F7" s="22"/>
      <c r="G7" s="22">
        <v>1</v>
      </c>
      <c r="H7" s="22">
        <v>1</v>
      </c>
      <c r="I7" s="28">
        <f t="shared" si="0"/>
        <v>1.1499999999999999</v>
      </c>
      <c r="L7" s="50"/>
    </row>
    <row r="8" spans="2:12" x14ac:dyDescent="0.3">
      <c r="B8" s="22"/>
      <c r="C8" s="39">
        <v>5</v>
      </c>
      <c r="D8" s="35" t="s">
        <v>18</v>
      </c>
      <c r="E8" s="22">
        <v>5.5</v>
      </c>
      <c r="F8" s="22"/>
      <c r="G8" s="22">
        <v>1</v>
      </c>
      <c r="H8" s="22">
        <v>5</v>
      </c>
      <c r="I8" s="28">
        <f t="shared" si="0"/>
        <v>1.1000000000000001</v>
      </c>
      <c r="L8" s="50"/>
    </row>
    <row r="9" spans="2:12" x14ac:dyDescent="0.3">
      <c r="B9" s="22"/>
      <c r="C9" s="39">
        <v>6</v>
      </c>
      <c r="D9" s="35" t="s">
        <v>422</v>
      </c>
      <c r="E9" s="22">
        <v>1.31</v>
      </c>
      <c r="F9" s="22"/>
      <c r="G9" s="22">
        <v>1</v>
      </c>
      <c r="H9" s="22">
        <v>4</v>
      </c>
      <c r="I9" s="28">
        <f t="shared" si="0"/>
        <v>0.32750000000000001</v>
      </c>
      <c r="L9" s="50"/>
    </row>
    <row r="10" spans="2:12" x14ac:dyDescent="0.3">
      <c r="B10" s="22"/>
      <c r="C10" s="39">
        <v>7</v>
      </c>
      <c r="D10" s="35" t="s">
        <v>19</v>
      </c>
      <c r="E10" s="22">
        <v>0.89</v>
      </c>
      <c r="F10" s="22"/>
      <c r="G10" s="22">
        <v>1</v>
      </c>
      <c r="H10" s="22">
        <v>1.1000000000000001</v>
      </c>
      <c r="I10" s="28">
        <f t="shared" si="0"/>
        <v>0.80909090909090908</v>
      </c>
      <c r="L10" s="50"/>
    </row>
    <row r="11" spans="2:12" x14ac:dyDescent="0.3">
      <c r="B11" s="22"/>
      <c r="C11" s="39">
        <v>8</v>
      </c>
      <c r="D11" s="35" t="s">
        <v>615</v>
      </c>
      <c r="E11" s="22">
        <v>3.47</v>
      </c>
      <c r="F11" s="22"/>
      <c r="G11" s="22">
        <v>1</v>
      </c>
      <c r="H11" s="22">
        <v>1.2</v>
      </c>
      <c r="I11" s="28">
        <f t="shared" si="0"/>
        <v>2.8916666666666671</v>
      </c>
      <c r="L11" s="50"/>
    </row>
    <row r="12" spans="2:12" x14ac:dyDescent="0.3">
      <c r="B12" s="22"/>
      <c r="C12" s="39">
        <v>9</v>
      </c>
      <c r="D12" s="35" t="s">
        <v>21</v>
      </c>
      <c r="E12" s="22">
        <v>4</v>
      </c>
      <c r="F12" s="22"/>
      <c r="G12" s="22">
        <v>1</v>
      </c>
      <c r="H12" s="22">
        <v>1</v>
      </c>
      <c r="I12" s="28">
        <f t="shared" si="0"/>
        <v>4</v>
      </c>
      <c r="L12" s="50"/>
    </row>
    <row r="13" spans="2:12" x14ac:dyDescent="0.3">
      <c r="B13" s="22"/>
      <c r="C13" s="39">
        <v>10</v>
      </c>
      <c r="D13" s="35" t="s">
        <v>22</v>
      </c>
      <c r="E13" s="22">
        <v>0.32</v>
      </c>
      <c r="F13" s="22"/>
      <c r="G13" s="22">
        <v>1</v>
      </c>
      <c r="H13" s="22">
        <v>2</v>
      </c>
      <c r="I13" s="28">
        <f t="shared" si="0"/>
        <v>0.16</v>
      </c>
      <c r="L13" s="50"/>
    </row>
    <row r="14" spans="2:12" x14ac:dyDescent="0.3">
      <c r="B14" s="22"/>
      <c r="C14" s="39">
        <v>11</v>
      </c>
      <c r="D14" s="35" t="s">
        <v>23</v>
      </c>
      <c r="E14" s="22">
        <v>2.96</v>
      </c>
      <c r="F14" s="22"/>
      <c r="G14" s="22">
        <v>1</v>
      </c>
      <c r="H14" s="22">
        <v>1</v>
      </c>
      <c r="I14" s="28">
        <f t="shared" si="0"/>
        <v>2.96</v>
      </c>
      <c r="L14" s="50"/>
    </row>
    <row r="15" spans="2:12" x14ac:dyDescent="0.3">
      <c r="B15" s="22"/>
      <c r="C15" s="39">
        <v>12</v>
      </c>
      <c r="D15" s="35" t="s">
        <v>24</v>
      </c>
      <c r="E15" s="22">
        <v>0.85</v>
      </c>
      <c r="F15" s="22"/>
      <c r="G15" s="22">
        <v>1</v>
      </c>
      <c r="H15" s="22">
        <v>1.6</v>
      </c>
      <c r="I15" s="28">
        <f t="shared" si="0"/>
        <v>0.53125</v>
      </c>
      <c r="L15" s="50"/>
    </row>
    <row r="16" spans="2:12" x14ac:dyDescent="0.3">
      <c r="B16" s="22"/>
      <c r="C16" s="39">
        <v>13</v>
      </c>
      <c r="D16" s="35" t="s">
        <v>616</v>
      </c>
      <c r="E16" s="22">
        <v>2.63</v>
      </c>
      <c r="F16" s="22"/>
      <c r="G16" s="22">
        <v>1</v>
      </c>
      <c r="H16" s="22">
        <v>2</v>
      </c>
      <c r="I16" s="28">
        <f t="shared" si="0"/>
        <v>1.3149999999999999</v>
      </c>
      <c r="L16" s="50"/>
    </row>
    <row r="17" spans="2:12" x14ac:dyDescent="0.3">
      <c r="B17" s="22"/>
      <c r="C17" s="39">
        <v>14</v>
      </c>
      <c r="D17" s="35" t="s">
        <v>25</v>
      </c>
      <c r="E17" s="22">
        <v>1.89</v>
      </c>
      <c r="F17" s="22"/>
      <c r="G17" s="22">
        <v>1</v>
      </c>
      <c r="H17" s="22">
        <v>1</v>
      </c>
      <c r="I17" s="28">
        <f t="shared" si="0"/>
        <v>1.89</v>
      </c>
      <c r="L17" s="50"/>
    </row>
    <row r="18" spans="2:12" x14ac:dyDescent="0.3">
      <c r="B18" s="22"/>
      <c r="C18" s="39">
        <v>15</v>
      </c>
      <c r="D18" s="35" t="s">
        <v>26</v>
      </c>
      <c r="E18" s="22">
        <v>3</v>
      </c>
      <c r="F18" s="22"/>
      <c r="G18" s="22">
        <v>1</v>
      </c>
      <c r="H18" s="22">
        <v>2</v>
      </c>
      <c r="I18" s="28">
        <f t="shared" si="0"/>
        <v>1.5</v>
      </c>
      <c r="L18" s="50"/>
    </row>
    <row r="19" spans="2:12" x14ac:dyDescent="0.3">
      <c r="B19" s="22"/>
      <c r="C19" s="39">
        <v>16</v>
      </c>
      <c r="D19" s="35" t="s">
        <v>617</v>
      </c>
      <c r="E19" s="22">
        <v>3.5</v>
      </c>
      <c r="F19" s="22"/>
      <c r="G19" s="22">
        <v>1</v>
      </c>
      <c r="H19" s="22">
        <v>1</v>
      </c>
      <c r="I19" s="28">
        <f t="shared" si="0"/>
        <v>3.5</v>
      </c>
      <c r="L19" s="50"/>
    </row>
    <row r="20" spans="2:12" x14ac:dyDescent="0.3">
      <c r="B20" s="22"/>
      <c r="C20" s="39">
        <v>17</v>
      </c>
      <c r="D20" s="35" t="s">
        <v>27</v>
      </c>
      <c r="E20" s="22">
        <v>0.65</v>
      </c>
      <c r="F20" s="22"/>
      <c r="G20" s="22">
        <v>1</v>
      </c>
      <c r="H20" s="22">
        <v>4</v>
      </c>
      <c r="I20" s="28">
        <f t="shared" si="0"/>
        <v>0.16250000000000001</v>
      </c>
      <c r="L20" s="50"/>
    </row>
    <row r="21" spans="2:12" x14ac:dyDescent="0.3">
      <c r="B21" s="22"/>
      <c r="C21" s="39">
        <v>18</v>
      </c>
      <c r="D21" s="35" t="s">
        <v>27</v>
      </c>
      <c r="E21" s="22">
        <v>2.4900000000000002</v>
      </c>
      <c r="F21" s="22"/>
      <c r="G21" s="22">
        <v>1</v>
      </c>
      <c r="H21" s="22">
        <v>3</v>
      </c>
      <c r="I21" s="28">
        <f t="shared" si="0"/>
        <v>0.83000000000000007</v>
      </c>
      <c r="L21" s="50"/>
    </row>
    <row r="22" spans="2:12" x14ac:dyDescent="0.3">
      <c r="B22" s="22"/>
      <c r="C22" s="39">
        <v>19</v>
      </c>
      <c r="D22" s="35" t="s">
        <v>280</v>
      </c>
      <c r="E22" s="22">
        <v>1.05</v>
      </c>
      <c r="F22" s="22"/>
      <c r="G22" s="22">
        <v>1</v>
      </c>
      <c r="H22" s="22">
        <v>2</v>
      </c>
      <c r="I22" s="28">
        <f t="shared" si="0"/>
        <v>0.52500000000000002</v>
      </c>
      <c r="L22" s="50"/>
    </row>
    <row r="23" spans="2:12" x14ac:dyDescent="0.3">
      <c r="B23" s="22"/>
      <c r="C23" s="39">
        <v>20</v>
      </c>
      <c r="D23" s="35" t="s">
        <v>280</v>
      </c>
      <c r="E23" s="22">
        <v>4.2</v>
      </c>
      <c r="F23" s="22"/>
      <c r="G23" s="22">
        <v>1</v>
      </c>
      <c r="H23" s="22">
        <v>5</v>
      </c>
      <c r="I23" s="28">
        <f t="shared" si="0"/>
        <v>0.84000000000000008</v>
      </c>
      <c r="L23" s="50"/>
    </row>
    <row r="24" spans="2:12" x14ac:dyDescent="0.3">
      <c r="B24" s="22"/>
      <c r="C24" s="39">
        <v>21</v>
      </c>
      <c r="D24" s="35" t="s">
        <v>283</v>
      </c>
      <c r="E24" s="22">
        <v>1.05</v>
      </c>
      <c r="F24" s="22"/>
      <c r="G24" s="22">
        <v>1</v>
      </c>
      <c r="H24" s="22">
        <v>1.3</v>
      </c>
      <c r="I24" s="28">
        <f t="shared" si="0"/>
        <v>0.80769230769230771</v>
      </c>
      <c r="L24" s="50"/>
    </row>
    <row r="25" spans="2:12" x14ac:dyDescent="0.3">
      <c r="B25" s="22"/>
      <c r="C25" s="39">
        <v>22</v>
      </c>
      <c r="D25" s="35" t="s">
        <v>284</v>
      </c>
      <c r="E25" s="22">
        <v>1.24</v>
      </c>
      <c r="F25" s="22"/>
      <c r="G25" s="22">
        <v>1</v>
      </c>
      <c r="H25" s="22">
        <v>1.3</v>
      </c>
      <c r="I25" s="28">
        <f t="shared" si="0"/>
        <v>0.95384615384615379</v>
      </c>
      <c r="L25" s="50"/>
    </row>
    <row r="26" spans="2:12" x14ac:dyDescent="0.3">
      <c r="B26" s="22"/>
      <c r="C26" s="39">
        <v>23</v>
      </c>
      <c r="D26" s="35" t="s">
        <v>436</v>
      </c>
      <c r="E26" s="22">
        <v>2.2999999999999998</v>
      </c>
      <c r="F26" s="22"/>
      <c r="G26" s="22">
        <v>1</v>
      </c>
      <c r="H26" s="22">
        <v>25</v>
      </c>
      <c r="I26" s="28">
        <f t="shared" si="0"/>
        <v>9.1999999999999998E-2</v>
      </c>
      <c r="L26" s="50"/>
    </row>
    <row r="27" spans="2:12" x14ac:dyDescent="0.3">
      <c r="B27" s="22"/>
      <c r="C27" s="39">
        <v>24</v>
      </c>
      <c r="D27" s="35" t="s">
        <v>31</v>
      </c>
      <c r="E27" s="22">
        <v>2</v>
      </c>
      <c r="F27" s="22"/>
      <c r="G27" s="22">
        <v>1</v>
      </c>
      <c r="H27" s="22">
        <v>1</v>
      </c>
      <c r="I27" s="28">
        <f t="shared" si="0"/>
        <v>2</v>
      </c>
      <c r="L27" s="50"/>
    </row>
    <row r="28" spans="2:12" x14ac:dyDescent="0.3">
      <c r="B28" s="22"/>
      <c r="C28" s="39">
        <v>25</v>
      </c>
      <c r="D28" s="35" t="s">
        <v>618</v>
      </c>
      <c r="E28" s="22">
        <v>2.73</v>
      </c>
      <c r="F28" s="22"/>
      <c r="G28" s="22">
        <v>1</v>
      </c>
      <c r="H28" s="22">
        <v>2.1</v>
      </c>
      <c r="I28" s="28">
        <f t="shared" si="0"/>
        <v>1.3</v>
      </c>
      <c r="L28" s="50"/>
    </row>
    <row r="29" spans="2:12" x14ac:dyDescent="0.3">
      <c r="B29" s="22"/>
      <c r="C29" s="39">
        <v>26</v>
      </c>
      <c r="D29" s="35" t="s">
        <v>619</v>
      </c>
      <c r="E29" s="22">
        <v>0.95</v>
      </c>
      <c r="F29" s="22"/>
      <c r="G29" s="22">
        <v>2</v>
      </c>
      <c r="H29" s="22">
        <v>1.5</v>
      </c>
      <c r="I29" s="28">
        <f t="shared" si="0"/>
        <v>1.2666666666666666</v>
      </c>
      <c r="L29" s="50"/>
    </row>
    <row r="30" spans="2:12" x14ac:dyDescent="0.3">
      <c r="B30" s="22"/>
      <c r="C30" s="39">
        <v>27</v>
      </c>
      <c r="D30" s="35" t="s">
        <v>424</v>
      </c>
      <c r="E30" s="22">
        <v>0.53</v>
      </c>
      <c r="F30" s="22"/>
      <c r="G30" s="22">
        <v>1</v>
      </c>
      <c r="H30" s="22">
        <v>1</v>
      </c>
      <c r="I30" s="28">
        <f t="shared" si="0"/>
        <v>0.53</v>
      </c>
      <c r="L30" s="50"/>
    </row>
    <row r="31" spans="2:12" x14ac:dyDescent="0.3">
      <c r="B31" s="22"/>
      <c r="C31" s="39">
        <v>28</v>
      </c>
      <c r="D31" s="35" t="s">
        <v>285</v>
      </c>
      <c r="E31" s="22">
        <v>0.72</v>
      </c>
      <c r="F31" s="22"/>
      <c r="G31" s="22">
        <v>1</v>
      </c>
      <c r="H31" s="22">
        <v>1</v>
      </c>
      <c r="I31" s="28">
        <f t="shared" si="0"/>
        <v>0.72</v>
      </c>
      <c r="L31" s="50"/>
    </row>
    <row r="32" spans="2:12" x14ac:dyDescent="0.3">
      <c r="B32" s="22"/>
      <c r="C32" s="39">
        <v>29</v>
      </c>
      <c r="D32" s="35" t="s">
        <v>34</v>
      </c>
      <c r="E32" s="22">
        <v>0.63</v>
      </c>
      <c r="F32" s="22"/>
      <c r="G32" s="22">
        <v>1</v>
      </c>
      <c r="H32" s="22">
        <v>1</v>
      </c>
      <c r="I32" s="28">
        <f t="shared" si="0"/>
        <v>0.63</v>
      </c>
      <c r="L32" s="50"/>
    </row>
    <row r="33" spans="2:12" x14ac:dyDescent="0.3">
      <c r="B33" s="22"/>
      <c r="C33" s="39">
        <v>30</v>
      </c>
      <c r="D33" s="35" t="s">
        <v>35</v>
      </c>
      <c r="E33" s="22">
        <v>0.79</v>
      </c>
      <c r="F33" s="22"/>
      <c r="G33" s="22">
        <v>1</v>
      </c>
      <c r="H33" s="22">
        <v>1</v>
      </c>
      <c r="I33" s="28">
        <f t="shared" si="0"/>
        <v>0.79</v>
      </c>
      <c r="L33" s="50"/>
    </row>
    <row r="34" spans="2:12" x14ac:dyDescent="0.3">
      <c r="B34" s="22"/>
      <c r="C34" s="39">
        <v>31</v>
      </c>
      <c r="D34" s="35" t="s">
        <v>358</v>
      </c>
      <c r="E34" s="22">
        <v>0.32</v>
      </c>
      <c r="F34" s="22"/>
      <c r="G34" s="22">
        <v>1</v>
      </c>
      <c r="H34" s="22">
        <v>1</v>
      </c>
      <c r="I34" s="28">
        <f t="shared" si="0"/>
        <v>0.32</v>
      </c>
      <c r="L34" s="50"/>
    </row>
    <row r="35" spans="2:12" x14ac:dyDescent="0.3">
      <c r="B35" s="22"/>
      <c r="C35" s="39">
        <v>32</v>
      </c>
      <c r="D35" s="35" t="s">
        <v>36</v>
      </c>
      <c r="E35" s="22">
        <v>2.64</v>
      </c>
      <c r="F35" s="22"/>
      <c r="G35" s="22">
        <v>0.59</v>
      </c>
      <c r="H35" s="22">
        <v>1</v>
      </c>
      <c r="I35" s="28">
        <f t="shared" si="0"/>
        <v>1.5576000000000001</v>
      </c>
      <c r="L35" s="50"/>
    </row>
    <row r="36" spans="2:12" x14ac:dyDescent="0.3">
      <c r="B36" s="22"/>
      <c r="C36" s="39">
        <v>33</v>
      </c>
      <c r="D36" s="35" t="s">
        <v>427</v>
      </c>
      <c r="E36" s="22">
        <v>1.58</v>
      </c>
      <c r="F36" s="22"/>
      <c r="G36" s="22">
        <v>1</v>
      </c>
      <c r="H36" s="22">
        <v>1</v>
      </c>
      <c r="I36" s="28">
        <f t="shared" si="0"/>
        <v>1.58</v>
      </c>
      <c r="L36" s="50"/>
    </row>
    <row r="37" spans="2:12" x14ac:dyDescent="0.3">
      <c r="B37" s="22"/>
      <c r="C37" s="39">
        <v>34</v>
      </c>
      <c r="D37" s="35" t="s">
        <v>37</v>
      </c>
      <c r="E37" s="22">
        <v>2.2000000000000002</v>
      </c>
      <c r="F37" s="22"/>
      <c r="G37" s="22">
        <v>1</v>
      </c>
      <c r="H37" s="22">
        <v>1</v>
      </c>
      <c r="I37" s="28">
        <f t="shared" si="0"/>
        <v>2.2000000000000002</v>
      </c>
      <c r="L37" s="50"/>
    </row>
    <row r="38" spans="2:12" x14ac:dyDescent="0.3">
      <c r="B38" s="22"/>
      <c r="C38" s="39">
        <v>35</v>
      </c>
      <c r="D38" s="35" t="s">
        <v>40</v>
      </c>
      <c r="E38" s="22">
        <v>1.37</v>
      </c>
      <c r="F38" s="22"/>
      <c r="G38" s="22">
        <v>1</v>
      </c>
      <c r="H38" s="22">
        <v>1.9</v>
      </c>
      <c r="I38" s="28">
        <f t="shared" si="0"/>
        <v>0.7210526315789475</v>
      </c>
      <c r="L38" s="50"/>
    </row>
    <row r="39" spans="2:12" x14ac:dyDescent="0.3">
      <c r="B39" s="22"/>
      <c r="C39" s="39">
        <v>36</v>
      </c>
      <c r="D39" s="35" t="s">
        <v>41</v>
      </c>
      <c r="E39" s="22">
        <v>0.32</v>
      </c>
      <c r="F39" s="22"/>
      <c r="G39" s="22">
        <v>1</v>
      </c>
      <c r="H39" s="22">
        <v>1</v>
      </c>
      <c r="I39" s="28">
        <f t="shared" si="0"/>
        <v>0.32</v>
      </c>
      <c r="L39" s="50"/>
    </row>
    <row r="40" spans="2:12" x14ac:dyDescent="0.3">
      <c r="B40" s="22"/>
      <c r="C40" s="39">
        <v>37</v>
      </c>
      <c r="D40" s="35" t="s">
        <v>42</v>
      </c>
      <c r="E40" s="22">
        <v>0.36</v>
      </c>
      <c r="F40" s="22"/>
      <c r="G40" s="22">
        <v>1</v>
      </c>
      <c r="H40" s="22">
        <v>1</v>
      </c>
      <c r="I40" s="28">
        <f t="shared" si="0"/>
        <v>0.36</v>
      </c>
      <c r="L40" s="50"/>
    </row>
    <row r="41" spans="2:12" x14ac:dyDescent="0.3">
      <c r="B41" s="22"/>
      <c r="C41" s="39">
        <v>38</v>
      </c>
      <c r="D41" s="35" t="s">
        <v>49</v>
      </c>
      <c r="E41" s="22">
        <v>0.5</v>
      </c>
      <c r="F41" s="22"/>
      <c r="G41" s="22">
        <v>1</v>
      </c>
      <c r="H41" s="22">
        <v>1</v>
      </c>
      <c r="I41" s="28">
        <f t="shared" si="0"/>
        <v>0.5</v>
      </c>
      <c r="L41" s="50"/>
    </row>
    <row r="42" spans="2:12" x14ac:dyDescent="0.3">
      <c r="B42" s="22"/>
      <c r="C42" s="39">
        <v>39</v>
      </c>
      <c r="D42" s="35" t="s">
        <v>286</v>
      </c>
      <c r="E42" s="22">
        <v>2</v>
      </c>
      <c r="F42" s="22"/>
      <c r="G42" s="22">
        <v>3</v>
      </c>
      <c r="H42" s="22">
        <v>1</v>
      </c>
      <c r="I42" s="28">
        <f t="shared" si="0"/>
        <v>6</v>
      </c>
      <c r="L42" s="50"/>
    </row>
    <row r="43" spans="2:12" x14ac:dyDescent="0.3">
      <c r="B43" s="22"/>
      <c r="C43" s="39">
        <v>40</v>
      </c>
      <c r="D43" s="35" t="s">
        <v>32</v>
      </c>
      <c r="E43" s="22">
        <v>1.26</v>
      </c>
      <c r="F43" s="22"/>
      <c r="G43" s="22">
        <v>1</v>
      </c>
      <c r="H43" s="22">
        <v>10</v>
      </c>
      <c r="I43" s="28">
        <f t="shared" si="0"/>
        <v>0.126</v>
      </c>
      <c r="L43" s="50"/>
    </row>
    <row r="44" spans="2:12" x14ac:dyDescent="0.3">
      <c r="B44" s="22"/>
      <c r="C44" s="39">
        <v>41</v>
      </c>
      <c r="D44" s="35" t="s">
        <v>428</v>
      </c>
      <c r="E44" s="22">
        <v>1.05</v>
      </c>
      <c r="F44" s="22"/>
      <c r="G44" s="22">
        <v>1</v>
      </c>
      <c r="H44" s="22">
        <v>7.5</v>
      </c>
      <c r="I44" s="28">
        <f t="shared" si="0"/>
        <v>0.14000000000000001</v>
      </c>
      <c r="L44" s="50"/>
    </row>
    <row r="45" spans="2:12" x14ac:dyDescent="0.3">
      <c r="B45" s="22"/>
      <c r="C45" s="39">
        <v>42</v>
      </c>
      <c r="D45" s="35" t="s">
        <v>287</v>
      </c>
      <c r="E45" s="22">
        <v>1.1599999999999999</v>
      </c>
      <c r="F45" s="22"/>
      <c r="G45" s="22">
        <v>2</v>
      </c>
      <c r="H45" s="22">
        <v>1</v>
      </c>
      <c r="I45" s="28">
        <f t="shared" si="0"/>
        <v>2.3199999999999998</v>
      </c>
      <c r="L45" s="50"/>
    </row>
    <row r="46" spans="2:12" x14ac:dyDescent="0.3">
      <c r="B46" s="22"/>
      <c r="C46" s="39">
        <v>43</v>
      </c>
      <c r="D46" s="35" t="s">
        <v>50</v>
      </c>
      <c r="E46" s="22">
        <v>0.72</v>
      </c>
      <c r="F46" s="22"/>
      <c r="G46" s="22">
        <v>1</v>
      </c>
      <c r="H46" s="22">
        <v>1</v>
      </c>
      <c r="I46" s="28">
        <f t="shared" si="0"/>
        <v>0.72</v>
      </c>
      <c r="L46" s="50"/>
    </row>
    <row r="47" spans="2:12" x14ac:dyDescent="0.3">
      <c r="B47" s="22"/>
      <c r="C47" s="39">
        <v>44</v>
      </c>
      <c r="D47" s="35" t="s">
        <v>51</v>
      </c>
      <c r="E47" s="22">
        <v>1.58</v>
      </c>
      <c r="F47" s="22"/>
      <c r="G47" s="22">
        <v>2</v>
      </c>
      <c r="H47" s="22">
        <v>1</v>
      </c>
      <c r="I47" s="28">
        <f t="shared" si="0"/>
        <v>3.16</v>
      </c>
      <c r="L47" s="50"/>
    </row>
    <row r="48" spans="2:12" x14ac:dyDescent="0.3">
      <c r="B48" s="22"/>
      <c r="C48" s="39">
        <v>45</v>
      </c>
      <c r="D48" s="35" t="s">
        <v>620</v>
      </c>
      <c r="E48" s="22">
        <v>1.84</v>
      </c>
      <c r="F48" s="22"/>
      <c r="G48" s="22">
        <v>1</v>
      </c>
      <c r="H48" s="22">
        <v>1</v>
      </c>
      <c r="I48" s="28">
        <f t="shared" si="0"/>
        <v>1.84</v>
      </c>
      <c r="L48" s="50"/>
    </row>
    <row r="49" spans="2:12" x14ac:dyDescent="0.3">
      <c r="B49" s="22"/>
      <c r="C49" s="39">
        <v>46</v>
      </c>
      <c r="D49" s="35" t="s">
        <v>52</v>
      </c>
      <c r="E49" s="22">
        <v>3.05</v>
      </c>
      <c r="F49" s="22"/>
      <c r="G49" s="22">
        <v>1</v>
      </c>
      <c r="H49" s="22">
        <v>1</v>
      </c>
      <c r="I49" s="28">
        <f t="shared" si="0"/>
        <v>3.05</v>
      </c>
      <c r="L49" s="50"/>
    </row>
    <row r="50" spans="2:12" x14ac:dyDescent="0.3">
      <c r="B50" s="22"/>
      <c r="C50" s="39">
        <v>47</v>
      </c>
      <c r="D50" s="35" t="s">
        <v>621</v>
      </c>
      <c r="E50" s="22">
        <v>0.32</v>
      </c>
      <c r="F50" s="22"/>
      <c r="G50" s="22">
        <v>1</v>
      </c>
      <c r="H50" s="22">
        <v>1</v>
      </c>
      <c r="I50" s="28">
        <f t="shared" si="0"/>
        <v>0.32</v>
      </c>
      <c r="L50" s="50"/>
    </row>
    <row r="51" spans="2:12" x14ac:dyDescent="0.3">
      <c r="B51" s="22"/>
      <c r="C51" s="39">
        <v>48</v>
      </c>
      <c r="D51" s="35" t="s">
        <v>622</v>
      </c>
      <c r="E51" s="22">
        <v>2.1</v>
      </c>
      <c r="F51" s="22"/>
      <c r="G51" s="22">
        <v>1</v>
      </c>
      <c r="H51" s="22">
        <v>1</v>
      </c>
      <c r="I51" s="28">
        <f t="shared" si="0"/>
        <v>2.1</v>
      </c>
      <c r="L51" s="50"/>
    </row>
    <row r="52" spans="2:12" x14ac:dyDescent="0.3">
      <c r="B52" s="22"/>
      <c r="C52" s="39">
        <v>49</v>
      </c>
      <c r="D52" s="35" t="s">
        <v>54</v>
      </c>
      <c r="E52" s="22">
        <v>1.58</v>
      </c>
      <c r="F52" s="22"/>
      <c r="G52" s="22">
        <v>1</v>
      </c>
      <c r="H52" s="22">
        <v>2.5</v>
      </c>
      <c r="I52" s="28">
        <f t="shared" si="0"/>
        <v>0.63200000000000001</v>
      </c>
      <c r="L52" s="50"/>
    </row>
    <row r="53" spans="2:12" x14ac:dyDescent="0.3">
      <c r="B53" s="22"/>
      <c r="C53" s="39">
        <v>50</v>
      </c>
      <c r="D53" s="35" t="s">
        <v>432</v>
      </c>
      <c r="E53" s="22">
        <v>2.1</v>
      </c>
      <c r="F53" s="22"/>
      <c r="G53" s="22">
        <v>1</v>
      </c>
      <c r="H53" s="22">
        <v>2</v>
      </c>
      <c r="I53" s="28">
        <f t="shared" si="0"/>
        <v>1.05</v>
      </c>
      <c r="L53" s="50"/>
    </row>
    <row r="54" spans="2:12" x14ac:dyDescent="0.3">
      <c r="B54" s="22"/>
      <c r="C54" s="39">
        <v>51</v>
      </c>
      <c r="D54" s="35" t="s">
        <v>442</v>
      </c>
      <c r="E54" s="22">
        <v>0.53</v>
      </c>
      <c r="F54" s="22"/>
      <c r="G54" s="22">
        <v>1</v>
      </c>
      <c r="H54" s="22">
        <v>1</v>
      </c>
      <c r="I54" s="28">
        <f t="shared" si="0"/>
        <v>0.53</v>
      </c>
      <c r="L54" s="50"/>
    </row>
    <row r="55" spans="2:12" x14ac:dyDescent="0.3">
      <c r="B55" s="22"/>
      <c r="C55" s="39">
        <v>52</v>
      </c>
      <c r="D55" s="35" t="s">
        <v>623</v>
      </c>
      <c r="E55" s="22">
        <v>0.63</v>
      </c>
      <c r="F55" s="22"/>
      <c r="G55" s="22">
        <v>1</v>
      </c>
      <c r="H55" s="22">
        <v>4</v>
      </c>
      <c r="I55" s="28">
        <f t="shared" si="0"/>
        <v>0.1575</v>
      </c>
      <c r="L55" s="50"/>
    </row>
    <row r="56" spans="2:12" x14ac:dyDescent="0.3">
      <c r="B56" s="22"/>
      <c r="C56" s="39">
        <v>53</v>
      </c>
      <c r="D56" s="35" t="s">
        <v>624</v>
      </c>
      <c r="E56" s="22">
        <v>0.68</v>
      </c>
      <c r="F56" s="22"/>
      <c r="G56" s="22">
        <v>2</v>
      </c>
      <c r="H56" s="22">
        <v>1</v>
      </c>
      <c r="I56" s="28">
        <f t="shared" si="0"/>
        <v>1.36</v>
      </c>
      <c r="L56" s="50"/>
    </row>
    <row r="57" spans="2:12" x14ac:dyDescent="0.3">
      <c r="B57" s="22"/>
      <c r="C57" s="39">
        <v>54</v>
      </c>
      <c r="D57" s="35" t="s">
        <v>55</v>
      </c>
      <c r="E57" s="22">
        <v>0.83</v>
      </c>
      <c r="F57" s="22"/>
      <c r="G57" s="22">
        <v>1</v>
      </c>
      <c r="H57" s="22">
        <v>1.4</v>
      </c>
      <c r="I57" s="28">
        <f t="shared" si="0"/>
        <v>0.59285714285714286</v>
      </c>
      <c r="L57" s="50"/>
    </row>
    <row r="58" spans="2:12" x14ac:dyDescent="0.3">
      <c r="B58" s="22"/>
      <c r="C58" s="39">
        <v>55</v>
      </c>
      <c r="D58" s="35" t="s">
        <v>55</v>
      </c>
      <c r="E58" s="22">
        <v>0.83</v>
      </c>
      <c r="F58" s="22"/>
      <c r="G58" s="22">
        <v>1</v>
      </c>
      <c r="H58" s="22">
        <v>1</v>
      </c>
      <c r="I58" s="28">
        <f t="shared" si="0"/>
        <v>0.83</v>
      </c>
      <c r="L58" s="50"/>
    </row>
    <row r="59" spans="2:12" x14ac:dyDescent="0.3">
      <c r="B59" s="22"/>
      <c r="C59" s="39">
        <v>56</v>
      </c>
      <c r="D59" s="35" t="s">
        <v>56</v>
      </c>
      <c r="E59" s="22">
        <v>0.79</v>
      </c>
      <c r="F59" s="22"/>
      <c r="G59" s="22">
        <v>1</v>
      </c>
      <c r="H59" s="22">
        <v>6</v>
      </c>
      <c r="I59" s="28">
        <f t="shared" si="0"/>
        <v>0.13166666666666668</v>
      </c>
      <c r="L59" s="50"/>
    </row>
    <row r="60" spans="2:12" x14ac:dyDescent="0.3">
      <c r="B60" s="22"/>
      <c r="C60" s="39">
        <v>57</v>
      </c>
      <c r="D60" s="35" t="s">
        <v>59</v>
      </c>
      <c r="E60" s="22">
        <v>0.6</v>
      </c>
      <c r="F60" s="22"/>
      <c r="G60" s="22">
        <v>3</v>
      </c>
      <c r="H60" s="22">
        <v>1.2</v>
      </c>
      <c r="I60" s="28">
        <f t="shared" si="0"/>
        <v>1.5</v>
      </c>
      <c r="L60" s="50"/>
    </row>
    <row r="61" spans="2:12" x14ac:dyDescent="0.3">
      <c r="B61" s="22"/>
      <c r="C61" s="39">
        <v>58</v>
      </c>
      <c r="D61" s="35" t="s">
        <v>292</v>
      </c>
      <c r="E61" s="22">
        <v>0.53</v>
      </c>
      <c r="F61" s="22"/>
      <c r="G61" s="22">
        <v>1</v>
      </c>
      <c r="H61" s="22">
        <v>1.3</v>
      </c>
      <c r="I61" s="28">
        <f t="shared" si="0"/>
        <v>0.40769230769230769</v>
      </c>
      <c r="L61" s="50"/>
    </row>
    <row r="62" spans="2:12" x14ac:dyDescent="0.3">
      <c r="B62" s="22"/>
      <c r="C62" s="39">
        <v>59</v>
      </c>
      <c r="D62" s="35" t="s">
        <v>625</v>
      </c>
      <c r="E62" s="22">
        <v>0.84</v>
      </c>
      <c r="F62" s="22"/>
      <c r="G62" s="22">
        <v>1</v>
      </c>
      <c r="H62" s="22">
        <v>2</v>
      </c>
      <c r="I62" s="28">
        <f t="shared" si="0"/>
        <v>0.42</v>
      </c>
      <c r="L62" s="50"/>
    </row>
    <row r="63" spans="2:12" x14ac:dyDescent="0.3">
      <c r="B63" s="22"/>
      <c r="C63" s="39">
        <v>60</v>
      </c>
      <c r="D63" s="35" t="s">
        <v>626</v>
      </c>
      <c r="E63" s="22">
        <v>1</v>
      </c>
      <c r="F63" s="22"/>
      <c r="G63" s="22">
        <v>1</v>
      </c>
      <c r="H63" s="22">
        <v>1</v>
      </c>
      <c r="I63" s="28">
        <f t="shared" si="0"/>
        <v>1</v>
      </c>
      <c r="L63" s="50"/>
    </row>
    <row r="64" spans="2:12" x14ac:dyDescent="0.3">
      <c r="B64" s="22"/>
      <c r="C64" s="39">
        <v>61</v>
      </c>
      <c r="D64" s="35" t="s">
        <v>61</v>
      </c>
      <c r="E64" s="22">
        <v>2.78</v>
      </c>
      <c r="F64" s="22"/>
      <c r="G64" s="22">
        <v>1</v>
      </c>
      <c r="H64" s="22">
        <v>1</v>
      </c>
      <c r="I64" s="28">
        <f t="shared" si="0"/>
        <v>2.78</v>
      </c>
      <c r="L64" s="50"/>
    </row>
    <row r="65" spans="2:12" x14ac:dyDescent="0.3">
      <c r="B65" s="22"/>
      <c r="C65" s="39">
        <v>62</v>
      </c>
      <c r="D65" s="35" t="s">
        <v>63</v>
      </c>
      <c r="E65" s="22">
        <v>1.58</v>
      </c>
      <c r="F65" s="22"/>
      <c r="G65" s="22">
        <v>1</v>
      </c>
      <c r="H65" s="22">
        <v>5.7</v>
      </c>
      <c r="I65" s="28">
        <f t="shared" si="0"/>
        <v>0.27719298245614038</v>
      </c>
      <c r="L65" s="50"/>
    </row>
    <row r="66" spans="2:12" x14ac:dyDescent="0.3">
      <c r="B66" s="22"/>
      <c r="C66" s="39">
        <v>63</v>
      </c>
      <c r="D66" s="35" t="s">
        <v>64</v>
      </c>
      <c r="E66" s="22">
        <v>0.68</v>
      </c>
      <c r="F66" s="22"/>
      <c r="G66" s="22">
        <v>1</v>
      </c>
      <c r="H66" s="22">
        <v>15</v>
      </c>
      <c r="I66" s="28">
        <f t="shared" si="0"/>
        <v>4.5333333333333337E-2</v>
      </c>
      <c r="L66" s="50"/>
    </row>
    <row r="67" spans="2:12" x14ac:dyDescent="0.3">
      <c r="B67" s="22"/>
      <c r="C67" s="39">
        <v>64</v>
      </c>
      <c r="D67" s="35" t="s">
        <v>65</v>
      </c>
      <c r="E67" s="22">
        <v>1.94</v>
      </c>
      <c r="F67" s="22"/>
      <c r="G67" s="22">
        <v>1</v>
      </c>
      <c r="H67" s="22">
        <v>2</v>
      </c>
      <c r="I67" s="28">
        <f t="shared" si="0"/>
        <v>0.97</v>
      </c>
      <c r="L67" s="50"/>
    </row>
    <row r="68" spans="2:12" x14ac:dyDescent="0.3">
      <c r="B68" s="22"/>
      <c r="C68" s="39">
        <v>65</v>
      </c>
      <c r="D68" s="35" t="s">
        <v>369</v>
      </c>
      <c r="E68" s="22">
        <v>1.39</v>
      </c>
      <c r="F68" s="22"/>
      <c r="G68" s="22">
        <v>1</v>
      </c>
      <c r="H68" s="22">
        <v>14</v>
      </c>
      <c r="I68" s="28">
        <f t="shared" si="0"/>
        <v>9.9285714285714283E-2</v>
      </c>
      <c r="L68" s="50"/>
    </row>
    <row r="69" spans="2:12" x14ac:dyDescent="0.3">
      <c r="B69" s="22"/>
      <c r="C69" s="39">
        <v>66</v>
      </c>
      <c r="D69" s="35" t="s">
        <v>296</v>
      </c>
      <c r="E69" s="22">
        <v>0.71</v>
      </c>
      <c r="F69" s="22"/>
      <c r="G69" s="22">
        <v>1</v>
      </c>
      <c r="H69" s="22">
        <v>1</v>
      </c>
      <c r="I69" s="28">
        <f t="shared" ref="I69:I132" si="1">+(E69*G69)/H69</f>
        <v>0.71</v>
      </c>
      <c r="L69" s="50"/>
    </row>
    <row r="70" spans="2:12" x14ac:dyDescent="0.3">
      <c r="B70" s="22"/>
      <c r="C70" s="39">
        <v>67</v>
      </c>
      <c r="D70" s="35" t="s">
        <v>67</v>
      </c>
      <c r="E70" s="22">
        <v>2.09</v>
      </c>
      <c r="F70" s="22"/>
      <c r="G70" s="22">
        <v>1</v>
      </c>
      <c r="H70" s="22">
        <v>6</v>
      </c>
      <c r="I70" s="28">
        <f t="shared" si="1"/>
        <v>0.34833333333333333</v>
      </c>
      <c r="L70" s="50"/>
    </row>
    <row r="71" spans="2:12" x14ac:dyDescent="0.3">
      <c r="B71" s="22"/>
      <c r="C71" s="39">
        <v>68</v>
      </c>
      <c r="D71" s="35" t="s">
        <v>68</v>
      </c>
      <c r="E71" s="22">
        <v>0.59</v>
      </c>
      <c r="F71" s="22"/>
      <c r="G71" s="22">
        <v>1</v>
      </c>
      <c r="H71" s="22">
        <v>3.5</v>
      </c>
      <c r="I71" s="28">
        <f t="shared" si="1"/>
        <v>0.16857142857142857</v>
      </c>
      <c r="L71" s="50"/>
    </row>
    <row r="72" spans="2:12" x14ac:dyDescent="0.3">
      <c r="B72" s="22"/>
      <c r="C72" s="39">
        <v>69</v>
      </c>
      <c r="D72" s="35" t="s">
        <v>627</v>
      </c>
      <c r="E72" s="22">
        <v>1.39</v>
      </c>
      <c r="F72" s="22"/>
      <c r="G72" s="22">
        <v>1</v>
      </c>
      <c r="H72" s="22">
        <v>1</v>
      </c>
      <c r="I72" s="28">
        <f t="shared" si="1"/>
        <v>1.39</v>
      </c>
      <c r="L72" s="50"/>
    </row>
    <row r="73" spans="2:12" x14ac:dyDescent="0.3">
      <c r="B73" s="22"/>
      <c r="C73" s="39">
        <v>70</v>
      </c>
      <c r="D73" s="35" t="s">
        <v>69</v>
      </c>
      <c r="E73" s="22">
        <v>1.04</v>
      </c>
      <c r="F73" s="22"/>
      <c r="G73" s="22">
        <v>1</v>
      </c>
      <c r="H73" s="22">
        <v>4.4000000000000004</v>
      </c>
      <c r="I73" s="28">
        <f t="shared" si="1"/>
        <v>0.23636363636363636</v>
      </c>
      <c r="L73" s="50"/>
    </row>
    <row r="74" spans="2:12" x14ac:dyDescent="0.3">
      <c r="B74" s="22"/>
      <c r="C74" s="39">
        <v>71</v>
      </c>
      <c r="D74" s="35" t="s">
        <v>294</v>
      </c>
      <c r="E74" s="22">
        <v>0.47</v>
      </c>
      <c r="F74" s="22"/>
      <c r="G74" s="22">
        <v>1</v>
      </c>
      <c r="H74" s="22">
        <v>2</v>
      </c>
      <c r="I74" s="28">
        <f t="shared" si="1"/>
        <v>0.23499999999999999</v>
      </c>
      <c r="L74" s="50"/>
    </row>
    <row r="75" spans="2:12" x14ac:dyDescent="0.3">
      <c r="B75" s="22"/>
      <c r="C75" s="39">
        <v>72</v>
      </c>
      <c r="D75" s="35" t="s">
        <v>294</v>
      </c>
      <c r="E75" s="22">
        <v>0.47</v>
      </c>
      <c r="F75" s="22"/>
      <c r="G75" s="22">
        <v>1</v>
      </c>
      <c r="H75" s="22">
        <v>4</v>
      </c>
      <c r="I75" s="28">
        <f t="shared" si="1"/>
        <v>0.11749999999999999</v>
      </c>
      <c r="L75" s="50"/>
    </row>
    <row r="76" spans="2:12" x14ac:dyDescent="0.3">
      <c r="B76" s="22"/>
      <c r="C76" s="39">
        <v>73</v>
      </c>
      <c r="D76" s="35" t="s">
        <v>294</v>
      </c>
      <c r="E76" s="22">
        <v>0.56999999999999995</v>
      </c>
      <c r="F76" s="22"/>
      <c r="G76" s="22">
        <v>1</v>
      </c>
      <c r="H76" s="22">
        <v>3.3</v>
      </c>
      <c r="I76" s="28">
        <f t="shared" si="1"/>
        <v>0.17272727272727273</v>
      </c>
      <c r="L76" s="50"/>
    </row>
    <row r="77" spans="2:12" x14ac:dyDescent="0.3">
      <c r="B77" s="22"/>
      <c r="C77" s="39">
        <v>74</v>
      </c>
      <c r="D77" s="35" t="s">
        <v>628</v>
      </c>
      <c r="E77" s="22">
        <v>0.56999999999999995</v>
      </c>
      <c r="F77" s="22"/>
      <c r="G77" s="22">
        <v>1</v>
      </c>
      <c r="H77" s="22">
        <v>8</v>
      </c>
      <c r="I77" s="28">
        <f t="shared" si="1"/>
        <v>7.1249999999999994E-2</v>
      </c>
      <c r="L77" s="50"/>
    </row>
    <row r="78" spans="2:12" x14ac:dyDescent="0.3">
      <c r="B78" s="22"/>
      <c r="C78" s="39">
        <v>75</v>
      </c>
      <c r="D78" s="35" t="s">
        <v>629</v>
      </c>
      <c r="E78" s="22">
        <v>1.05</v>
      </c>
      <c r="F78" s="22"/>
      <c r="G78" s="22">
        <v>1</v>
      </c>
      <c r="H78" s="22">
        <v>2</v>
      </c>
      <c r="I78" s="28">
        <f t="shared" si="1"/>
        <v>0.52500000000000002</v>
      </c>
      <c r="L78" s="50"/>
    </row>
    <row r="79" spans="2:12" x14ac:dyDescent="0.3">
      <c r="B79" s="22"/>
      <c r="C79" s="39">
        <v>76</v>
      </c>
      <c r="D79" s="35" t="s">
        <v>630</v>
      </c>
      <c r="E79" s="22">
        <v>0.47</v>
      </c>
      <c r="F79" s="22"/>
      <c r="G79" s="22">
        <v>1</v>
      </c>
      <c r="H79" s="22">
        <v>1</v>
      </c>
      <c r="I79" s="28">
        <f t="shared" si="1"/>
        <v>0.47</v>
      </c>
      <c r="L79" s="50"/>
    </row>
    <row r="80" spans="2:12" x14ac:dyDescent="0.3">
      <c r="B80" s="22"/>
      <c r="C80" s="39">
        <v>77</v>
      </c>
      <c r="D80" s="35" t="s">
        <v>73</v>
      </c>
      <c r="E80" s="22">
        <v>2.09</v>
      </c>
      <c r="F80" s="22"/>
      <c r="G80" s="22">
        <v>1</v>
      </c>
      <c r="H80" s="22">
        <v>4</v>
      </c>
      <c r="I80" s="28">
        <f t="shared" si="1"/>
        <v>0.52249999999999996</v>
      </c>
      <c r="L80" s="50"/>
    </row>
    <row r="81" spans="2:12" x14ac:dyDescent="0.3">
      <c r="B81" s="22"/>
      <c r="C81" s="39">
        <v>78</v>
      </c>
      <c r="D81" s="35" t="s">
        <v>74</v>
      </c>
      <c r="E81" s="22">
        <v>2.1</v>
      </c>
      <c r="F81" s="22"/>
      <c r="G81" s="22">
        <v>1</v>
      </c>
      <c r="H81" s="22">
        <v>1.3</v>
      </c>
      <c r="I81" s="28">
        <f t="shared" si="1"/>
        <v>1.6153846153846154</v>
      </c>
      <c r="L81" s="50"/>
    </row>
    <row r="82" spans="2:12" x14ac:dyDescent="0.3">
      <c r="B82" s="22"/>
      <c r="C82" s="39">
        <v>79</v>
      </c>
      <c r="D82" s="35" t="s">
        <v>631</v>
      </c>
      <c r="E82" s="22">
        <v>1.46</v>
      </c>
      <c r="F82" s="22"/>
      <c r="G82" s="22">
        <v>1</v>
      </c>
      <c r="H82" s="22">
        <v>8</v>
      </c>
      <c r="I82" s="28">
        <f t="shared" si="1"/>
        <v>0.1825</v>
      </c>
      <c r="L82" s="50"/>
    </row>
    <row r="83" spans="2:12" x14ac:dyDescent="0.3">
      <c r="B83" s="22"/>
      <c r="C83" s="39">
        <v>80</v>
      </c>
      <c r="D83" s="35" t="s">
        <v>632</v>
      </c>
      <c r="E83" s="22">
        <v>1.04</v>
      </c>
      <c r="F83" s="22"/>
      <c r="G83" s="22">
        <v>1</v>
      </c>
      <c r="H83" s="22">
        <v>4</v>
      </c>
      <c r="I83" s="28">
        <f t="shared" si="1"/>
        <v>0.26</v>
      </c>
      <c r="L83" s="50"/>
    </row>
    <row r="84" spans="2:12" x14ac:dyDescent="0.3">
      <c r="B84" s="22"/>
      <c r="C84" s="39">
        <v>81</v>
      </c>
      <c r="D84" s="35" t="s">
        <v>632</v>
      </c>
      <c r="E84" s="22">
        <v>1.67</v>
      </c>
      <c r="F84" s="22"/>
      <c r="G84" s="22">
        <v>1</v>
      </c>
      <c r="H84" s="22">
        <v>1</v>
      </c>
      <c r="I84" s="28">
        <f t="shared" si="1"/>
        <v>1.67</v>
      </c>
      <c r="L84" s="50"/>
    </row>
    <row r="85" spans="2:12" x14ac:dyDescent="0.3">
      <c r="B85" s="22"/>
      <c r="C85" s="39">
        <v>82</v>
      </c>
      <c r="D85" s="35" t="s">
        <v>298</v>
      </c>
      <c r="E85" s="22">
        <v>1.05</v>
      </c>
      <c r="F85" s="22"/>
      <c r="G85" s="22">
        <v>1</v>
      </c>
      <c r="H85" s="22">
        <v>4</v>
      </c>
      <c r="I85" s="28">
        <f t="shared" si="1"/>
        <v>0.26250000000000001</v>
      </c>
      <c r="L85" s="50"/>
    </row>
    <row r="86" spans="2:12" x14ac:dyDescent="0.3">
      <c r="B86" s="22"/>
      <c r="C86" s="39">
        <v>83</v>
      </c>
      <c r="D86" s="35" t="s">
        <v>374</v>
      </c>
      <c r="E86" s="22">
        <v>0.57999999999999996</v>
      </c>
      <c r="F86" s="22"/>
      <c r="G86" s="22">
        <v>1</v>
      </c>
      <c r="H86" s="22">
        <v>3</v>
      </c>
      <c r="I86" s="28">
        <f t="shared" si="1"/>
        <v>0.19333333333333333</v>
      </c>
      <c r="L86" s="50"/>
    </row>
    <row r="87" spans="2:12" x14ac:dyDescent="0.3">
      <c r="B87" s="22"/>
      <c r="C87" s="39">
        <v>84</v>
      </c>
      <c r="D87" s="35" t="s">
        <v>76</v>
      </c>
      <c r="E87" s="22">
        <v>1</v>
      </c>
      <c r="F87" s="22"/>
      <c r="G87" s="22">
        <v>1</v>
      </c>
      <c r="H87" s="22">
        <v>1</v>
      </c>
      <c r="I87" s="28">
        <f t="shared" si="1"/>
        <v>1</v>
      </c>
      <c r="L87" s="50"/>
    </row>
    <row r="88" spans="2:12" x14ac:dyDescent="0.3">
      <c r="B88" s="22"/>
      <c r="C88" s="39">
        <v>85</v>
      </c>
      <c r="D88" s="35" t="s">
        <v>77</v>
      </c>
      <c r="E88" s="22">
        <v>0.74</v>
      </c>
      <c r="F88" s="22"/>
      <c r="G88" s="22">
        <v>1</v>
      </c>
      <c r="H88" s="22">
        <v>11</v>
      </c>
      <c r="I88" s="28">
        <f t="shared" si="1"/>
        <v>6.7272727272727276E-2</v>
      </c>
      <c r="L88" s="50"/>
    </row>
    <row r="89" spans="2:12" x14ac:dyDescent="0.3">
      <c r="B89" s="22"/>
      <c r="C89" s="39">
        <v>86</v>
      </c>
      <c r="D89" s="35" t="s">
        <v>633</v>
      </c>
      <c r="E89" s="22">
        <v>1.31</v>
      </c>
      <c r="F89" s="22"/>
      <c r="G89" s="22">
        <v>1</v>
      </c>
      <c r="H89" s="22">
        <v>4</v>
      </c>
      <c r="I89" s="28">
        <f t="shared" si="1"/>
        <v>0.32750000000000001</v>
      </c>
      <c r="L89" s="50"/>
    </row>
    <row r="90" spans="2:12" x14ac:dyDescent="0.3">
      <c r="B90" s="22"/>
      <c r="C90" s="39">
        <v>87</v>
      </c>
      <c r="D90" s="35" t="s">
        <v>634</v>
      </c>
      <c r="E90" s="22">
        <v>0.37</v>
      </c>
      <c r="F90" s="22"/>
      <c r="G90" s="22">
        <v>1</v>
      </c>
      <c r="H90" s="22">
        <v>26</v>
      </c>
      <c r="I90" s="28">
        <f t="shared" si="1"/>
        <v>1.4230769230769231E-2</v>
      </c>
      <c r="L90" s="50"/>
    </row>
    <row r="91" spans="2:12" x14ac:dyDescent="0.3">
      <c r="B91" s="22"/>
      <c r="C91" s="39">
        <v>88</v>
      </c>
      <c r="D91" s="35" t="s">
        <v>446</v>
      </c>
      <c r="E91" s="22">
        <v>1.21</v>
      </c>
      <c r="F91" s="22"/>
      <c r="G91" s="22">
        <v>1</v>
      </c>
      <c r="H91" s="22">
        <v>4.0999999999999996</v>
      </c>
      <c r="I91" s="28">
        <f t="shared" si="1"/>
        <v>0.29512195121951224</v>
      </c>
      <c r="L91" s="50"/>
    </row>
    <row r="92" spans="2:12" x14ac:dyDescent="0.3">
      <c r="B92" s="22"/>
      <c r="C92" s="39">
        <v>89</v>
      </c>
      <c r="D92" s="35" t="s">
        <v>447</v>
      </c>
      <c r="E92" s="22">
        <v>3.68</v>
      </c>
      <c r="F92" s="22"/>
      <c r="G92" s="22">
        <v>1</v>
      </c>
      <c r="H92" s="22">
        <v>2.8</v>
      </c>
      <c r="I92" s="28">
        <f t="shared" si="1"/>
        <v>1.3142857142857145</v>
      </c>
      <c r="L92" s="50"/>
    </row>
    <row r="93" spans="2:12" x14ac:dyDescent="0.3">
      <c r="B93" s="22"/>
      <c r="C93" s="39">
        <v>90</v>
      </c>
      <c r="D93" s="35" t="s">
        <v>380</v>
      </c>
      <c r="E93" s="22">
        <v>50</v>
      </c>
      <c r="F93" s="22"/>
      <c r="G93" s="22">
        <v>1</v>
      </c>
      <c r="H93" s="22">
        <v>52.1</v>
      </c>
      <c r="I93" s="28">
        <f t="shared" si="1"/>
        <v>0.95969289827255277</v>
      </c>
      <c r="L93" s="50"/>
    </row>
    <row r="94" spans="2:12" x14ac:dyDescent="0.3">
      <c r="B94" s="22"/>
      <c r="C94" s="39">
        <v>91</v>
      </c>
      <c r="D94" s="35" t="s">
        <v>449</v>
      </c>
      <c r="E94" s="22">
        <v>60</v>
      </c>
      <c r="F94" s="22"/>
      <c r="G94" s="22">
        <v>1</v>
      </c>
      <c r="H94" s="22">
        <v>13</v>
      </c>
      <c r="I94" s="28">
        <f t="shared" si="1"/>
        <v>4.615384615384615</v>
      </c>
      <c r="J94" s="42" t="s">
        <v>824</v>
      </c>
      <c r="K94" s="48">
        <f>SUM(I4:I94)</f>
        <v>94.494845778212451</v>
      </c>
      <c r="L94" s="50">
        <f>COUNT(I4:I94)</f>
        <v>91</v>
      </c>
    </row>
    <row r="95" spans="2:12" x14ac:dyDescent="0.3">
      <c r="B95" s="40" t="s">
        <v>304</v>
      </c>
      <c r="C95" s="22"/>
      <c r="D95" s="39"/>
      <c r="E95" s="22"/>
      <c r="F95" s="22"/>
      <c r="G95" s="22"/>
      <c r="H95" s="22"/>
      <c r="I95" s="28"/>
      <c r="L95" s="50"/>
    </row>
    <row r="96" spans="2:12" x14ac:dyDescent="0.3">
      <c r="B96" s="22"/>
      <c r="C96" s="39">
        <v>92</v>
      </c>
      <c r="D96" s="35" t="s">
        <v>635</v>
      </c>
      <c r="E96" s="22">
        <v>3.9</v>
      </c>
      <c r="F96" s="22"/>
      <c r="G96" s="22">
        <v>1</v>
      </c>
      <c r="H96" s="22">
        <v>1</v>
      </c>
      <c r="I96" s="28">
        <f t="shared" si="1"/>
        <v>3.9</v>
      </c>
      <c r="L96" s="50"/>
    </row>
    <row r="97" spans="2:12" x14ac:dyDescent="0.3">
      <c r="B97" s="22"/>
      <c r="C97" s="39">
        <v>93</v>
      </c>
      <c r="D97" s="35" t="s">
        <v>636</v>
      </c>
      <c r="E97" s="22">
        <v>5</v>
      </c>
      <c r="F97" s="22"/>
      <c r="G97" s="22">
        <v>1</v>
      </c>
      <c r="H97" s="22">
        <v>1</v>
      </c>
      <c r="I97" s="28">
        <f t="shared" si="1"/>
        <v>5</v>
      </c>
      <c r="L97" s="50"/>
    </row>
    <row r="98" spans="2:12" x14ac:dyDescent="0.3">
      <c r="B98" s="22"/>
      <c r="C98" s="39">
        <v>94</v>
      </c>
      <c r="D98" s="35" t="s">
        <v>635</v>
      </c>
      <c r="E98" s="22">
        <v>3.9</v>
      </c>
      <c r="F98" s="22"/>
      <c r="G98" s="22">
        <v>2</v>
      </c>
      <c r="H98" s="28">
        <v>13.03571429</v>
      </c>
      <c r="I98" s="28">
        <f t="shared" si="1"/>
        <v>0.59835616418684179</v>
      </c>
      <c r="L98" s="50"/>
    </row>
    <row r="99" spans="2:12" x14ac:dyDescent="0.3">
      <c r="B99" s="22"/>
      <c r="C99" s="39">
        <v>95</v>
      </c>
      <c r="D99" s="35" t="s">
        <v>637</v>
      </c>
      <c r="E99" s="22">
        <v>5</v>
      </c>
      <c r="F99" s="22"/>
      <c r="G99" s="22">
        <v>2</v>
      </c>
      <c r="H99" s="28">
        <v>13.03571429</v>
      </c>
      <c r="I99" s="28">
        <f t="shared" si="1"/>
        <v>0.76712328741902802</v>
      </c>
      <c r="J99" s="42" t="s">
        <v>304</v>
      </c>
      <c r="K99" s="48">
        <f>SUM(I96:I99)</f>
        <v>10.26547945160587</v>
      </c>
      <c r="L99" s="50">
        <f>COUNT(I96:I99)</f>
        <v>4</v>
      </c>
    </row>
    <row r="100" spans="2:12" x14ac:dyDescent="0.3">
      <c r="B100" s="40" t="s">
        <v>450</v>
      </c>
      <c r="C100" s="22"/>
      <c r="D100" s="39"/>
      <c r="E100" s="22"/>
      <c r="F100" s="22"/>
      <c r="G100" s="22"/>
      <c r="H100" s="22"/>
      <c r="I100" s="28"/>
      <c r="L100" s="50"/>
    </row>
    <row r="101" spans="2:12" x14ac:dyDescent="0.3">
      <c r="B101" s="22"/>
      <c r="C101" s="39">
        <v>96</v>
      </c>
      <c r="D101" s="22" t="s">
        <v>83</v>
      </c>
      <c r="E101" s="22">
        <v>12</v>
      </c>
      <c r="F101" s="22"/>
      <c r="G101" s="36">
        <v>3</v>
      </c>
      <c r="H101" s="22">
        <v>52</v>
      </c>
      <c r="I101" s="28">
        <f t="shared" si="1"/>
        <v>0.69230769230769229</v>
      </c>
      <c r="L101" s="50"/>
    </row>
    <row r="102" spans="2:12" x14ac:dyDescent="0.3">
      <c r="B102" s="22"/>
      <c r="C102" s="39">
        <v>97</v>
      </c>
      <c r="D102" s="39" t="s">
        <v>307</v>
      </c>
      <c r="E102" s="22">
        <v>20</v>
      </c>
      <c r="F102" s="22"/>
      <c r="G102" s="36">
        <v>3</v>
      </c>
      <c r="H102" s="22">
        <v>52</v>
      </c>
      <c r="I102" s="28">
        <f t="shared" si="1"/>
        <v>1.1538461538461537</v>
      </c>
      <c r="L102" s="50"/>
    </row>
    <row r="103" spans="2:12" x14ac:dyDescent="0.3">
      <c r="B103" s="22"/>
      <c r="C103" s="39">
        <v>98</v>
      </c>
      <c r="D103" s="39" t="s">
        <v>451</v>
      </c>
      <c r="E103" s="22">
        <v>20</v>
      </c>
      <c r="F103" s="22"/>
      <c r="G103" s="36">
        <v>1</v>
      </c>
      <c r="H103" s="22">
        <v>52</v>
      </c>
      <c r="I103" s="28">
        <f t="shared" si="1"/>
        <v>0.38461538461538464</v>
      </c>
      <c r="L103" s="50"/>
    </row>
    <row r="104" spans="2:12" x14ac:dyDescent="0.3">
      <c r="B104" s="22"/>
      <c r="C104" s="39">
        <v>99</v>
      </c>
      <c r="D104" s="39" t="s">
        <v>82</v>
      </c>
      <c r="E104" s="22">
        <v>8</v>
      </c>
      <c r="F104" s="22"/>
      <c r="G104" s="36">
        <v>2</v>
      </c>
      <c r="H104" s="22">
        <v>52</v>
      </c>
      <c r="I104" s="28">
        <f t="shared" si="1"/>
        <v>0.30769230769230771</v>
      </c>
      <c r="L104" s="50"/>
    </row>
    <row r="105" spans="2:12" x14ac:dyDescent="0.3">
      <c r="B105" s="22"/>
      <c r="C105" s="39">
        <v>100</v>
      </c>
      <c r="D105" s="39" t="s">
        <v>308</v>
      </c>
      <c r="E105" s="22">
        <v>5</v>
      </c>
      <c r="F105" s="22"/>
      <c r="G105" s="36">
        <v>2</v>
      </c>
      <c r="H105" s="22">
        <v>52</v>
      </c>
      <c r="I105" s="28">
        <f t="shared" si="1"/>
        <v>0.19230769230769232</v>
      </c>
      <c r="L105" s="50"/>
    </row>
    <row r="106" spans="2:12" x14ac:dyDescent="0.3">
      <c r="B106" s="22"/>
      <c r="C106" s="39">
        <v>101</v>
      </c>
      <c r="D106" s="39" t="s">
        <v>309</v>
      </c>
      <c r="E106" s="22">
        <v>4.5</v>
      </c>
      <c r="F106" s="22"/>
      <c r="G106" s="36">
        <v>1</v>
      </c>
      <c r="H106" s="22">
        <v>52</v>
      </c>
      <c r="I106" s="28">
        <f t="shared" si="1"/>
        <v>8.6538461538461536E-2</v>
      </c>
      <c r="L106" s="50"/>
    </row>
    <row r="107" spans="2:12" x14ac:dyDescent="0.3">
      <c r="B107" s="22"/>
      <c r="C107" s="39">
        <v>102</v>
      </c>
      <c r="D107" s="39" t="s">
        <v>86</v>
      </c>
      <c r="E107" s="22">
        <v>5</v>
      </c>
      <c r="F107" s="22"/>
      <c r="G107" s="36">
        <v>3</v>
      </c>
      <c r="H107" s="22">
        <v>52</v>
      </c>
      <c r="I107" s="28">
        <f t="shared" si="1"/>
        <v>0.28846153846153844</v>
      </c>
    </row>
    <row r="108" spans="2:12" x14ac:dyDescent="0.3">
      <c r="B108" s="22"/>
      <c r="C108" s="39">
        <v>103</v>
      </c>
      <c r="D108" s="39" t="s">
        <v>452</v>
      </c>
      <c r="E108" s="22">
        <v>6</v>
      </c>
      <c r="F108" s="22"/>
      <c r="G108" s="36">
        <v>5</v>
      </c>
      <c r="H108" s="22">
        <v>52</v>
      </c>
      <c r="I108" s="28">
        <f t="shared" si="1"/>
        <v>0.57692307692307687</v>
      </c>
    </row>
    <row r="109" spans="2:12" x14ac:dyDescent="0.3">
      <c r="B109" s="22"/>
      <c r="C109" s="39">
        <v>104</v>
      </c>
      <c r="D109" s="39" t="s">
        <v>93</v>
      </c>
      <c r="E109" s="22">
        <v>22</v>
      </c>
      <c r="F109" s="22"/>
      <c r="G109" s="36">
        <v>4</v>
      </c>
      <c r="H109" s="22">
        <v>52</v>
      </c>
      <c r="I109" s="28">
        <f t="shared" si="1"/>
        <v>1.6923076923076923</v>
      </c>
    </row>
    <row r="110" spans="2:12" x14ac:dyDescent="0.3">
      <c r="B110" s="22"/>
      <c r="C110" s="39">
        <v>105</v>
      </c>
      <c r="D110" s="39" t="s">
        <v>91</v>
      </c>
      <c r="E110" s="22">
        <v>20</v>
      </c>
      <c r="F110" s="22"/>
      <c r="G110" s="36">
        <v>4</v>
      </c>
      <c r="H110" s="22">
        <v>52</v>
      </c>
      <c r="I110" s="28">
        <f t="shared" si="1"/>
        <v>1.5384615384615385</v>
      </c>
    </row>
    <row r="111" spans="2:12" x14ac:dyDescent="0.3">
      <c r="B111" s="22"/>
      <c r="C111" s="39">
        <v>106</v>
      </c>
      <c r="D111" s="39" t="s">
        <v>453</v>
      </c>
      <c r="E111" s="22">
        <v>9</v>
      </c>
      <c r="F111" s="22"/>
      <c r="G111" s="36">
        <v>4</v>
      </c>
      <c r="H111" s="22">
        <v>52</v>
      </c>
      <c r="I111" s="28">
        <f t="shared" si="1"/>
        <v>0.69230769230769229</v>
      </c>
    </row>
    <row r="112" spans="2:12" x14ac:dyDescent="0.3">
      <c r="B112" s="22"/>
      <c r="C112" s="39">
        <v>107</v>
      </c>
      <c r="D112" s="39" t="s">
        <v>92</v>
      </c>
      <c r="E112" s="22">
        <v>20</v>
      </c>
      <c r="F112" s="22"/>
      <c r="G112" s="36">
        <v>1</v>
      </c>
      <c r="H112" s="22">
        <v>52</v>
      </c>
      <c r="I112" s="28">
        <f t="shared" si="1"/>
        <v>0.38461538461538464</v>
      </c>
    </row>
    <row r="113" spans="2:9" x14ac:dyDescent="0.3">
      <c r="B113" s="22"/>
      <c r="C113" s="39">
        <v>108</v>
      </c>
      <c r="D113" s="39" t="s">
        <v>454</v>
      </c>
      <c r="E113" s="22">
        <v>22</v>
      </c>
      <c r="F113" s="22"/>
      <c r="G113" s="36">
        <v>2</v>
      </c>
      <c r="H113" s="22">
        <v>52</v>
      </c>
      <c r="I113" s="28">
        <f t="shared" si="1"/>
        <v>0.84615384615384615</v>
      </c>
    </row>
    <row r="114" spans="2:9" x14ac:dyDescent="0.3">
      <c r="B114" s="22"/>
      <c r="C114" s="39">
        <v>109</v>
      </c>
      <c r="D114" s="39" t="s">
        <v>455</v>
      </c>
      <c r="E114" s="22">
        <v>28</v>
      </c>
      <c r="F114" s="22"/>
      <c r="G114" s="36">
        <v>2</v>
      </c>
      <c r="H114" s="22">
        <v>52</v>
      </c>
      <c r="I114" s="28">
        <f t="shared" si="1"/>
        <v>1.0769230769230769</v>
      </c>
    </row>
    <row r="115" spans="2:9" x14ac:dyDescent="0.3">
      <c r="B115" s="22"/>
      <c r="C115" s="39">
        <v>110</v>
      </c>
      <c r="D115" s="39" t="s">
        <v>97</v>
      </c>
      <c r="E115" s="22">
        <v>37.979999999999997</v>
      </c>
      <c r="F115" s="22"/>
      <c r="G115" s="36">
        <v>1</v>
      </c>
      <c r="H115" s="22">
        <v>209</v>
      </c>
      <c r="I115" s="28">
        <f t="shared" si="1"/>
        <v>0.18172248803827751</v>
      </c>
    </row>
    <row r="116" spans="2:9" x14ac:dyDescent="0.3">
      <c r="B116" s="22"/>
      <c r="C116" s="39">
        <v>111</v>
      </c>
      <c r="D116" s="39" t="s">
        <v>456</v>
      </c>
      <c r="E116" s="22">
        <v>25</v>
      </c>
      <c r="F116" s="22"/>
      <c r="G116" s="37">
        <v>5</v>
      </c>
      <c r="H116" s="22">
        <v>52</v>
      </c>
      <c r="I116" s="28">
        <f t="shared" si="1"/>
        <v>2.4038461538461537</v>
      </c>
    </row>
    <row r="117" spans="2:9" x14ac:dyDescent="0.3">
      <c r="B117" s="22"/>
      <c r="C117" s="39">
        <v>112</v>
      </c>
      <c r="D117" s="39" t="s">
        <v>457</v>
      </c>
      <c r="E117" s="22">
        <v>38</v>
      </c>
      <c r="F117" s="22"/>
      <c r="G117" s="37">
        <v>1</v>
      </c>
      <c r="H117" s="22">
        <v>209</v>
      </c>
      <c r="I117" s="28">
        <f t="shared" si="1"/>
        <v>0.18181818181818182</v>
      </c>
    </row>
    <row r="118" spans="2:9" x14ac:dyDescent="0.3">
      <c r="B118" s="22"/>
      <c r="C118" s="39">
        <v>113</v>
      </c>
      <c r="D118" s="39" t="s">
        <v>458</v>
      </c>
      <c r="E118" s="22">
        <v>25</v>
      </c>
      <c r="F118" s="22"/>
      <c r="G118" s="37">
        <v>2</v>
      </c>
      <c r="H118" s="22">
        <v>52</v>
      </c>
      <c r="I118" s="28">
        <f t="shared" si="1"/>
        <v>0.96153846153846156</v>
      </c>
    </row>
    <row r="119" spans="2:9" x14ac:dyDescent="0.3">
      <c r="B119" s="22"/>
      <c r="C119" s="39">
        <v>114</v>
      </c>
      <c r="D119" s="39" t="s">
        <v>108</v>
      </c>
      <c r="E119" s="22">
        <v>5.99</v>
      </c>
      <c r="F119" s="22"/>
      <c r="G119" s="37">
        <v>1</v>
      </c>
      <c r="H119" s="22">
        <v>52</v>
      </c>
      <c r="I119" s="28">
        <f t="shared" si="1"/>
        <v>0.11519230769230769</v>
      </c>
    </row>
    <row r="120" spans="2:9" x14ac:dyDescent="0.3">
      <c r="B120" s="22"/>
      <c r="C120" s="39">
        <v>115</v>
      </c>
      <c r="D120" s="39" t="s">
        <v>109</v>
      </c>
      <c r="E120" s="22">
        <v>7.5</v>
      </c>
      <c r="F120" s="22"/>
      <c r="G120" s="37">
        <v>1</v>
      </c>
      <c r="H120" s="22">
        <v>52</v>
      </c>
      <c r="I120" s="28">
        <f t="shared" si="1"/>
        <v>0.14423076923076922</v>
      </c>
    </row>
    <row r="121" spans="2:9" x14ac:dyDescent="0.3">
      <c r="B121" s="22"/>
      <c r="C121" s="39">
        <v>116</v>
      </c>
      <c r="D121" s="39" t="s">
        <v>110</v>
      </c>
      <c r="E121" s="22">
        <v>9.5</v>
      </c>
      <c r="F121" s="22"/>
      <c r="G121" s="37">
        <v>1</v>
      </c>
      <c r="H121" s="22">
        <v>52</v>
      </c>
      <c r="I121" s="28">
        <f t="shared" si="1"/>
        <v>0.18269230769230768</v>
      </c>
    </row>
    <row r="122" spans="2:9" x14ac:dyDescent="0.3">
      <c r="B122" s="22"/>
      <c r="C122" s="39">
        <v>117</v>
      </c>
      <c r="D122" s="39" t="s">
        <v>101</v>
      </c>
      <c r="E122" s="22">
        <v>45</v>
      </c>
      <c r="F122" s="22"/>
      <c r="G122" s="37">
        <v>1</v>
      </c>
      <c r="H122" s="22">
        <v>156</v>
      </c>
      <c r="I122" s="28">
        <f t="shared" si="1"/>
        <v>0.28846153846153844</v>
      </c>
    </row>
    <row r="123" spans="2:9" x14ac:dyDescent="0.3">
      <c r="B123" s="22"/>
      <c r="C123" s="39">
        <v>118</v>
      </c>
      <c r="D123" s="39" t="s">
        <v>100</v>
      </c>
      <c r="E123" s="22">
        <v>17.989999999999998</v>
      </c>
      <c r="F123" s="22"/>
      <c r="G123" s="37">
        <v>1</v>
      </c>
      <c r="H123" s="22">
        <v>261</v>
      </c>
      <c r="I123" s="28">
        <f t="shared" si="1"/>
        <v>6.8927203065134099E-2</v>
      </c>
    </row>
    <row r="124" spans="2:9" x14ac:dyDescent="0.3">
      <c r="B124" s="22"/>
      <c r="C124" s="39">
        <v>119</v>
      </c>
      <c r="D124" s="39" t="s">
        <v>99</v>
      </c>
      <c r="E124" s="22">
        <v>28</v>
      </c>
      <c r="F124" s="22"/>
      <c r="G124" s="37">
        <v>1</v>
      </c>
      <c r="H124" s="22">
        <v>104</v>
      </c>
      <c r="I124" s="28">
        <f t="shared" si="1"/>
        <v>0.26923076923076922</v>
      </c>
    </row>
    <row r="125" spans="2:9" x14ac:dyDescent="0.3">
      <c r="B125" s="22"/>
      <c r="C125" s="39">
        <v>120</v>
      </c>
      <c r="D125" s="39" t="s">
        <v>459</v>
      </c>
      <c r="E125" s="22">
        <v>39.99</v>
      </c>
      <c r="F125" s="22"/>
      <c r="G125" s="37">
        <v>1</v>
      </c>
      <c r="H125" s="22">
        <v>521</v>
      </c>
      <c r="I125" s="28">
        <f t="shared" si="1"/>
        <v>7.6756238003838781E-2</v>
      </c>
    </row>
    <row r="126" spans="2:9" x14ac:dyDescent="0.3">
      <c r="B126" s="22"/>
      <c r="C126" s="39">
        <v>121</v>
      </c>
      <c r="D126" s="39" t="s">
        <v>325</v>
      </c>
      <c r="E126" s="22">
        <v>19.5</v>
      </c>
      <c r="F126" s="22"/>
      <c r="G126" s="37">
        <v>1</v>
      </c>
      <c r="H126" s="22">
        <v>52</v>
      </c>
      <c r="I126" s="28">
        <f t="shared" si="1"/>
        <v>0.375</v>
      </c>
    </row>
    <row r="127" spans="2:9" x14ac:dyDescent="0.3">
      <c r="B127" s="22"/>
      <c r="C127" s="39">
        <v>122</v>
      </c>
      <c r="D127" s="39" t="s">
        <v>460</v>
      </c>
      <c r="E127" s="22">
        <v>14</v>
      </c>
      <c r="F127" s="22"/>
      <c r="G127" s="37">
        <v>1</v>
      </c>
      <c r="H127" s="22">
        <v>52</v>
      </c>
      <c r="I127" s="28">
        <f t="shared" si="1"/>
        <v>0.26923076923076922</v>
      </c>
    </row>
    <row r="128" spans="2:9" x14ac:dyDescent="0.3">
      <c r="B128" s="22"/>
      <c r="C128" s="39">
        <v>123</v>
      </c>
      <c r="D128" s="39" t="s">
        <v>85</v>
      </c>
      <c r="E128" s="22">
        <v>17</v>
      </c>
      <c r="F128" s="22"/>
      <c r="G128" s="37">
        <v>2</v>
      </c>
      <c r="H128" s="22">
        <v>52</v>
      </c>
      <c r="I128" s="28">
        <f t="shared" si="1"/>
        <v>0.65384615384615385</v>
      </c>
    </row>
    <row r="129" spans="2:9" x14ac:dyDescent="0.3">
      <c r="B129" s="22"/>
      <c r="C129" s="39">
        <v>124</v>
      </c>
      <c r="D129" s="39" t="s">
        <v>84</v>
      </c>
      <c r="E129" s="22">
        <v>20</v>
      </c>
      <c r="F129" s="22"/>
      <c r="G129" s="37">
        <v>1</v>
      </c>
      <c r="H129" s="22">
        <v>52</v>
      </c>
      <c r="I129" s="28">
        <f t="shared" si="1"/>
        <v>0.38461538461538464</v>
      </c>
    </row>
    <row r="130" spans="2:9" x14ac:dyDescent="0.3">
      <c r="B130" s="22"/>
      <c r="C130" s="39">
        <v>125</v>
      </c>
      <c r="D130" s="39" t="s">
        <v>106</v>
      </c>
      <c r="E130" s="22">
        <v>6.99</v>
      </c>
      <c r="F130" s="22"/>
      <c r="G130" s="37">
        <v>1</v>
      </c>
      <c r="H130" s="22">
        <v>26</v>
      </c>
      <c r="I130" s="28">
        <f t="shared" si="1"/>
        <v>0.26884615384615385</v>
      </c>
    </row>
    <row r="131" spans="2:9" x14ac:dyDescent="0.3">
      <c r="B131" s="22"/>
      <c r="C131" s="39">
        <v>126</v>
      </c>
      <c r="D131" s="39" t="s">
        <v>461</v>
      </c>
      <c r="E131" s="22">
        <v>9.99</v>
      </c>
      <c r="F131" s="22"/>
      <c r="G131" s="37">
        <v>1</v>
      </c>
      <c r="H131" s="22">
        <v>52</v>
      </c>
      <c r="I131" s="28">
        <f t="shared" si="1"/>
        <v>0.19211538461538463</v>
      </c>
    </row>
    <row r="132" spans="2:9" x14ac:dyDescent="0.3">
      <c r="B132" s="22"/>
      <c r="C132" s="39">
        <v>127</v>
      </c>
      <c r="D132" s="39" t="s">
        <v>462</v>
      </c>
      <c r="E132" s="22">
        <v>24.99</v>
      </c>
      <c r="F132" s="22"/>
      <c r="G132" s="37">
        <v>1</v>
      </c>
      <c r="H132" s="22">
        <v>52</v>
      </c>
      <c r="I132" s="28">
        <f t="shared" si="1"/>
        <v>0.48057692307692307</v>
      </c>
    </row>
    <row r="133" spans="2:9" x14ac:dyDescent="0.3">
      <c r="B133" s="22"/>
      <c r="C133" s="39">
        <v>128</v>
      </c>
      <c r="D133" s="39" t="s">
        <v>463</v>
      </c>
      <c r="E133" s="22">
        <v>19.989999999999998</v>
      </c>
      <c r="F133" s="22"/>
      <c r="G133" s="37">
        <v>1</v>
      </c>
      <c r="H133" s="22">
        <v>52</v>
      </c>
      <c r="I133" s="28">
        <f t="shared" ref="I133:I196" si="2">+(E133*G133)/H133</f>
        <v>0.38442307692307687</v>
      </c>
    </row>
    <row r="134" spans="2:9" x14ac:dyDescent="0.3">
      <c r="B134" s="22"/>
      <c r="C134" s="39">
        <v>129</v>
      </c>
      <c r="D134" s="39" t="s">
        <v>464</v>
      </c>
      <c r="E134" s="22">
        <v>59.99</v>
      </c>
      <c r="F134" s="22"/>
      <c r="G134" s="37">
        <v>1</v>
      </c>
      <c r="H134" s="22">
        <v>104</v>
      </c>
      <c r="I134" s="28">
        <f t="shared" si="2"/>
        <v>0.57682692307692307</v>
      </c>
    </row>
    <row r="135" spans="2:9" x14ac:dyDescent="0.3">
      <c r="B135" s="22"/>
      <c r="C135" s="39">
        <v>130</v>
      </c>
      <c r="D135" s="39" t="s">
        <v>102</v>
      </c>
      <c r="E135" s="22">
        <v>19.989999999999998</v>
      </c>
      <c r="F135" s="22"/>
      <c r="G135" s="37">
        <v>1</v>
      </c>
      <c r="H135" s="22">
        <v>52</v>
      </c>
      <c r="I135" s="28">
        <f t="shared" si="2"/>
        <v>0.38442307692307687</v>
      </c>
    </row>
    <row r="136" spans="2:9" x14ac:dyDescent="0.3">
      <c r="B136" s="22"/>
      <c r="C136" s="39">
        <v>131</v>
      </c>
      <c r="D136" s="39" t="s">
        <v>465</v>
      </c>
      <c r="E136" s="22">
        <v>12.99</v>
      </c>
      <c r="F136" s="22"/>
      <c r="G136" s="37">
        <v>1</v>
      </c>
      <c r="H136" s="22">
        <v>52</v>
      </c>
      <c r="I136" s="28">
        <f t="shared" si="2"/>
        <v>0.24980769230769231</v>
      </c>
    </row>
    <row r="137" spans="2:9" x14ac:dyDescent="0.3">
      <c r="B137" s="22"/>
      <c r="C137" s="39">
        <v>132</v>
      </c>
      <c r="D137" s="39" t="s">
        <v>83</v>
      </c>
      <c r="E137" s="22">
        <v>16</v>
      </c>
      <c r="F137" s="22"/>
      <c r="G137" s="37">
        <v>2</v>
      </c>
      <c r="H137" s="22">
        <v>52</v>
      </c>
      <c r="I137" s="28">
        <f t="shared" si="2"/>
        <v>0.61538461538461542</v>
      </c>
    </row>
    <row r="138" spans="2:9" x14ac:dyDescent="0.3">
      <c r="B138" s="22"/>
      <c r="C138" s="39">
        <v>133</v>
      </c>
      <c r="D138" s="39" t="s">
        <v>82</v>
      </c>
      <c r="E138" s="22">
        <v>10</v>
      </c>
      <c r="F138" s="22"/>
      <c r="G138" s="37">
        <v>2</v>
      </c>
      <c r="H138" s="22">
        <v>52</v>
      </c>
      <c r="I138" s="28">
        <f t="shared" si="2"/>
        <v>0.38461538461538464</v>
      </c>
    </row>
    <row r="139" spans="2:9" x14ac:dyDescent="0.3">
      <c r="B139" s="22"/>
      <c r="C139" s="39">
        <v>134</v>
      </c>
      <c r="D139" s="39" t="s">
        <v>638</v>
      </c>
      <c r="E139" s="22">
        <v>8</v>
      </c>
      <c r="F139" s="22"/>
      <c r="G139" s="37">
        <v>2</v>
      </c>
      <c r="H139" s="22">
        <v>261</v>
      </c>
      <c r="I139" s="28">
        <f t="shared" si="2"/>
        <v>6.1302681992337162E-2</v>
      </c>
    </row>
    <row r="140" spans="2:9" x14ac:dyDescent="0.3">
      <c r="B140" s="22"/>
      <c r="C140" s="39">
        <v>135</v>
      </c>
      <c r="D140" s="39" t="s">
        <v>639</v>
      </c>
      <c r="E140" s="22">
        <v>22.5</v>
      </c>
      <c r="F140" s="22"/>
      <c r="G140" s="37">
        <v>1</v>
      </c>
      <c r="H140" s="22">
        <v>261</v>
      </c>
      <c r="I140" s="28">
        <f t="shared" si="2"/>
        <v>8.6206896551724144E-2</v>
      </c>
    </row>
    <row r="141" spans="2:9" x14ac:dyDescent="0.3">
      <c r="B141" s="22"/>
      <c r="C141" s="39">
        <v>136</v>
      </c>
      <c r="D141" s="39" t="s">
        <v>640</v>
      </c>
      <c r="E141" s="22">
        <v>19.5</v>
      </c>
      <c r="F141" s="22"/>
      <c r="G141" s="37">
        <v>1</v>
      </c>
      <c r="H141" s="22">
        <v>261</v>
      </c>
      <c r="I141" s="28">
        <f t="shared" si="2"/>
        <v>7.4712643678160925E-2</v>
      </c>
    </row>
    <row r="142" spans="2:9" x14ac:dyDescent="0.3">
      <c r="B142" s="22"/>
      <c r="C142" s="39">
        <v>137</v>
      </c>
      <c r="D142" s="39" t="s">
        <v>91</v>
      </c>
      <c r="E142" s="22">
        <v>45</v>
      </c>
      <c r="F142" s="22"/>
      <c r="G142" s="37">
        <v>2</v>
      </c>
      <c r="H142" s="22">
        <v>104</v>
      </c>
      <c r="I142" s="28">
        <f t="shared" si="2"/>
        <v>0.86538461538461542</v>
      </c>
    </row>
    <row r="143" spans="2:9" x14ac:dyDescent="0.3">
      <c r="B143" s="22"/>
      <c r="C143" s="39">
        <v>138</v>
      </c>
      <c r="D143" s="39" t="s">
        <v>90</v>
      </c>
      <c r="E143" s="22">
        <v>22.5</v>
      </c>
      <c r="F143" s="22"/>
      <c r="G143" s="37">
        <v>3</v>
      </c>
      <c r="H143" s="22">
        <v>104</v>
      </c>
      <c r="I143" s="28">
        <f t="shared" si="2"/>
        <v>0.64903846153846156</v>
      </c>
    </row>
    <row r="144" spans="2:9" x14ac:dyDescent="0.3">
      <c r="B144" s="22"/>
      <c r="C144" s="39">
        <v>139</v>
      </c>
      <c r="D144" s="39" t="s">
        <v>92</v>
      </c>
      <c r="E144" s="22">
        <v>20</v>
      </c>
      <c r="F144" s="22"/>
      <c r="G144" s="37">
        <v>1</v>
      </c>
      <c r="H144" s="22">
        <v>104</v>
      </c>
      <c r="I144" s="28">
        <f t="shared" si="2"/>
        <v>0.19230769230769232</v>
      </c>
    </row>
    <row r="145" spans="2:9" x14ac:dyDescent="0.3">
      <c r="B145" s="22"/>
      <c r="C145" s="39">
        <v>140</v>
      </c>
      <c r="D145" s="39" t="s">
        <v>96</v>
      </c>
      <c r="E145" s="22">
        <v>25</v>
      </c>
      <c r="F145" s="22"/>
      <c r="G145" s="37">
        <v>2</v>
      </c>
      <c r="H145" s="22">
        <v>104</v>
      </c>
      <c r="I145" s="28">
        <f t="shared" si="2"/>
        <v>0.48076923076923078</v>
      </c>
    </row>
    <row r="146" spans="2:9" x14ac:dyDescent="0.3">
      <c r="B146" s="22"/>
      <c r="C146" s="39">
        <v>141</v>
      </c>
      <c r="D146" s="39" t="s">
        <v>97</v>
      </c>
      <c r="E146" s="22">
        <v>79</v>
      </c>
      <c r="F146" s="22"/>
      <c r="G146" s="37">
        <v>2</v>
      </c>
      <c r="H146" s="22">
        <v>52</v>
      </c>
      <c r="I146" s="28">
        <f t="shared" si="2"/>
        <v>3.0384615384615383</v>
      </c>
    </row>
    <row r="147" spans="2:9" x14ac:dyDescent="0.3">
      <c r="B147" s="22"/>
      <c r="C147" s="39">
        <v>142</v>
      </c>
      <c r="D147" s="39" t="s">
        <v>89</v>
      </c>
      <c r="E147" s="22">
        <v>20</v>
      </c>
      <c r="F147" s="22"/>
      <c r="G147" s="37">
        <v>5</v>
      </c>
      <c r="H147" s="22">
        <v>52</v>
      </c>
      <c r="I147" s="28">
        <f t="shared" si="2"/>
        <v>1.9230769230769231</v>
      </c>
    </row>
    <row r="148" spans="2:9" x14ac:dyDescent="0.3">
      <c r="B148" s="22"/>
      <c r="C148" s="39">
        <v>143</v>
      </c>
      <c r="D148" s="39" t="s">
        <v>107</v>
      </c>
      <c r="E148" s="22">
        <v>8</v>
      </c>
      <c r="F148" s="22"/>
      <c r="G148" s="37">
        <v>3</v>
      </c>
      <c r="H148" s="22">
        <v>521</v>
      </c>
      <c r="I148" s="28">
        <f t="shared" si="2"/>
        <v>4.6065259117082535E-2</v>
      </c>
    </row>
    <row r="149" spans="2:9" x14ac:dyDescent="0.3">
      <c r="B149" s="22"/>
      <c r="C149" s="39">
        <v>144</v>
      </c>
      <c r="D149" s="39" t="s">
        <v>641</v>
      </c>
      <c r="E149" s="22">
        <v>15</v>
      </c>
      <c r="F149" s="22"/>
      <c r="G149" s="37">
        <v>3</v>
      </c>
      <c r="H149" s="22">
        <v>104</v>
      </c>
      <c r="I149" s="28">
        <f t="shared" si="2"/>
        <v>0.43269230769230771</v>
      </c>
    </row>
    <row r="150" spans="2:9" x14ac:dyDescent="0.3">
      <c r="B150" s="22"/>
      <c r="C150" s="39">
        <v>145</v>
      </c>
      <c r="D150" s="39" t="s">
        <v>86</v>
      </c>
      <c r="E150" s="22">
        <v>6</v>
      </c>
      <c r="F150" s="22"/>
      <c r="G150" s="37">
        <v>3</v>
      </c>
      <c r="H150" s="22">
        <v>104</v>
      </c>
      <c r="I150" s="28">
        <f t="shared" si="2"/>
        <v>0.17307692307692307</v>
      </c>
    </row>
    <row r="151" spans="2:9" x14ac:dyDescent="0.3">
      <c r="B151" s="22"/>
      <c r="C151" s="39">
        <v>146</v>
      </c>
      <c r="D151" s="39" t="s">
        <v>87</v>
      </c>
      <c r="E151" s="22">
        <v>28</v>
      </c>
      <c r="F151" s="22"/>
      <c r="G151" s="37">
        <v>3</v>
      </c>
      <c r="H151" s="22">
        <v>104</v>
      </c>
      <c r="I151" s="28">
        <f t="shared" si="2"/>
        <v>0.80769230769230771</v>
      </c>
    </row>
    <row r="152" spans="2:9" x14ac:dyDescent="0.3">
      <c r="B152" s="22"/>
      <c r="C152" s="39">
        <v>147</v>
      </c>
      <c r="D152" s="39" t="s">
        <v>93</v>
      </c>
      <c r="E152" s="22">
        <v>20</v>
      </c>
      <c r="F152" s="22"/>
      <c r="G152" s="37">
        <v>2</v>
      </c>
      <c r="H152" s="22">
        <v>104</v>
      </c>
      <c r="I152" s="28">
        <f t="shared" si="2"/>
        <v>0.38461538461538464</v>
      </c>
    </row>
    <row r="153" spans="2:9" x14ac:dyDescent="0.3">
      <c r="B153" s="22"/>
      <c r="C153" s="39">
        <v>148</v>
      </c>
      <c r="D153" s="39" t="s">
        <v>642</v>
      </c>
      <c r="E153" s="22">
        <v>22</v>
      </c>
      <c r="F153" s="22"/>
      <c r="G153" s="37">
        <v>2</v>
      </c>
      <c r="H153" s="22">
        <v>104</v>
      </c>
      <c r="I153" s="28">
        <f t="shared" si="2"/>
        <v>0.42307692307692307</v>
      </c>
    </row>
    <row r="154" spans="2:9" x14ac:dyDescent="0.3">
      <c r="B154" s="22"/>
      <c r="C154" s="39">
        <v>149</v>
      </c>
      <c r="D154" s="39" t="s">
        <v>101</v>
      </c>
      <c r="E154" s="22">
        <v>89</v>
      </c>
      <c r="F154" s="22"/>
      <c r="G154" s="37">
        <v>1</v>
      </c>
      <c r="H154" s="22">
        <v>104</v>
      </c>
      <c r="I154" s="28">
        <f t="shared" si="2"/>
        <v>0.85576923076923073</v>
      </c>
    </row>
    <row r="155" spans="2:9" x14ac:dyDescent="0.3">
      <c r="B155" s="22"/>
      <c r="C155" s="39">
        <v>150</v>
      </c>
      <c r="D155" s="39" t="s">
        <v>100</v>
      </c>
      <c r="E155" s="22">
        <v>17.989999999999998</v>
      </c>
      <c r="F155" s="22"/>
      <c r="G155" s="37">
        <v>1</v>
      </c>
      <c r="H155" s="22">
        <v>104</v>
      </c>
      <c r="I155" s="28">
        <f t="shared" si="2"/>
        <v>0.17298076923076922</v>
      </c>
    </row>
    <row r="156" spans="2:9" x14ac:dyDescent="0.3">
      <c r="B156" s="22"/>
      <c r="C156" s="39">
        <v>151</v>
      </c>
      <c r="D156" s="39" t="s">
        <v>108</v>
      </c>
      <c r="E156" s="22">
        <v>5.99</v>
      </c>
      <c r="F156" s="22"/>
      <c r="G156" s="37">
        <v>1</v>
      </c>
      <c r="H156" s="22">
        <v>261</v>
      </c>
      <c r="I156" s="28">
        <f t="shared" si="2"/>
        <v>2.2950191570881226E-2</v>
      </c>
    </row>
    <row r="157" spans="2:9" x14ac:dyDescent="0.3">
      <c r="B157" s="22"/>
      <c r="C157" s="39">
        <v>152</v>
      </c>
      <c r="D157" s="39" t="s">
        <v>110</v>
      </c>
      <c r="E157" s="22">
        <v>9.5</v>
      </c>
      <c r="F157" s="22"/>
      <c r="G157" s="37">
        <v>1</v>
      </c>
      <c r="H157" s="22">
        <v>261</v>
      </c>
      <c r="I157" s="28">
        <f t="shared" si="2"/>
        <v>3.6398467432950193E-2</v>
      </c>
    </row>
    <row r="158" spans="2:9" x14ac:dyDescent="0.3">
      <c r="B158" s="22"/>
      <c r="C158" s="39">
        <v>153</v>
      </c>
      <c r="D158" s="39" t="s">
        <v>109</v>
      </c>
      <c r="E158" s="22">
        <v>7.5</v>
      </c>
      <c r="F158" s="22"/>
      <c r="G158" s="37">
        <v>1</v>
      </c>
      <c r="H158" s="22">
        <v>261</v>
      </c>
      <c r="I158" s="28">
        <f t="shared" si="2"/>
        <v>2.8735632183908046E-2</v>
      </c>
    </row>
    <row r="159" spans="2:9" x14ac:dyDescent="0.3">
      <c r="B159" s="22"/>
      <c r="C159" s="39">
        <v>154</v>
      </c>
      <c r="D159" s="39" t="s">
        <v>112</v>
      </c>
      <c r="E159" s="22">
        <v>12</v>
      </c>
      <c r="F159" s="22"/>
      <c r="G159" s="37">
        <v>1</v>
      </c>
      <c r="H159" s="22">
        <v>104</v>
      </c>
      <c r="I159" s="28">
        <f t="shared" si="2"/>
        <v>0.11538461538461539</v>
      </c>
    </row>
    <row r="160" spans="2:9" x14ac:dyDescent="0.3">
      <c r="B160" s="22"/>
      <c r="C160" s="39">
        <v>155</v>
      </c>
      <c r="D160" s="39" t="s">
        <v>85</v>
      </c>
      <c r="E160" s="22">
        <v>17</v>
      </c>
      <c r="F160" s="22"/>
      <c r="G160" s="37">
        <v>2</v>
      </c>
      <c r="H160" s="22">
        <v>104</v>
      </c>
      <c r="I160" s="28">
        <f t="shared" si="2"/>
        <v>0.32692307692307693</v>
      </c>
    </row>
    <row r="161" spans="2:12" x14ac:dyDescent="0.3">
      <c r="B161" s="22"/>
      <c r="C161" s="39">
        <v>156</v>
      </c>
      <c r="D161" s="39" t="s">
        <v>84</v>
      </c>
      <c r="E161" s="22">
        <v>20</v>
      </c>
      <c r="F161" s="22"/>
      <c r="G161" s="37">
        <v>1</v>
      </c>
      <c r="H161" s="22">
        <v>104</v>
      </c>
      <c r="I161" s="28">
        <f t="shared" si="2"/>
        <v>0.19230769230769232</v>
      </c>
    </row>
    <row r="162" spans="2:12" x14ac:dyDescent="0.3">
      <c r="B162" s="22"/>
      <c r="C162" s="39">
        <v>157</v>
      </c>
      <c r="D162" s="39" t="s">
        <v>106</v>
      </c>
      <c r="E162" s="22">
        <v>7.5</v>
      </c>
      <c r="F162" s="22"/>
      <c r="G162" s="37">
        <v>1</v>
      </c>
      <c r="H162" s="22">
        <v>26</v>
      </c>
      <c r="I162" s="28">
        <f t="shared" si="2"/>
        <v>0.28846153846153844</v>
      </c>
    </row>
    <row r="163" spans="2:12" x14ac:dyDescent="0.3">
      <c r="B163" s="22"/>
      <c r="C163" s="39">
        <v>158</v>
      </c>
      <c r="D163" s="39" t="s">
        <v>103</v>
      </c>
      <c r="E163" s="22">
        <v>30</v>
      </c>
      <c r="F163" s="22"/>
      <c r="G163" s="37">
        <v>2</v>
      </c>
      <c r="H163" s="22">
        <v>52</v>
      </c>
      <c r="I163" s="28">
        <f t="shared" si="2"/>
        <v>1.1538461538461537</v>
      </c>
    </row>
    <row r="164" spans="2:12" x14ac:dyDescent="0.3">
      <c r="B164" s="22"/>
      <c r="C164" s="39">
        <v>159</v>
      </c>
      <c r="D164" s="39" t="s">
        <v>104</v>
      </c>
      <c r="E164" s="22">
        <v>30</v>
      </c>
      <c r="F164" s="22"/>
      <c r="G164" s="37">
        <v>1</v>
      </c>
      <c r="H164" s="22">
        <v>104</v>
      </c>
      <c r="I164" s="28">
        <f t="shared" si="2"/>
        <v>0.28846153846153844</v>
      </c>
    </row>
    <row r="165" spans="2:12" x14ac:dyDescent="0.3">
      <c r="B165" s="22"/>
      <c r="C165" s="39">
        <v>160</v>
      </c>
      <c r="D165" s="39" t="s">
        <v>102</v>
      </c>
      <c r="E165" s="22">
        <v>29</v>
      </c>
      <c r="F165" s="22"/>
      <c r="G165" s="37">
        <v>1</v>
      </c>
      <c r="H165" s="22">
        <v>104</v>
      </c>
      <c r="I165" s="28">
        <f t="shared" si="2"/>
        <v>0.27884615384615385</v>
      </c>
    </row>
    <row r="166" spans="2:12" x14ac:dyDescent="0.3">
      <c r="B166" s="22"/>
      <c r="C166" s="39">
        <v>161</v>
      </c>
      <c r="D166" s="39" t="s">
        <v>464</v>
      </c>
      <c r="E166" s="22">
        <v>59.99</v>
      </c>
      <c r="F166" s="22"/>
      <c r="G166" s="37">
        <v>1</v>
      </c>
      <c r="H166" s="22">
        <v>104</v>
      </c>
      <c r="I166" s="28">
        <f t="shared" si="2"/>
        <v>0.57682692307692307</v>
      </c>
    </row>
    <row r="167" spans="2:12" x14ac:dyDescent="0.3">
      <c r="B167" s="22"/>
      <c r="C167" s="39">
        <v>162</v>
      </c>
      <c r="D167" s="39" t="s">
        <v>643</v>
      </c>
      <c r="E167" s="22">
        <v>9.99</v>
      </c>
      <c r="F167" s="22"/>
      <c r="G167" s="37">
        <v>1</v>
      </c>
      <c r="H167" s="22">
        <v>104</v>
      </c>
      <c r="I167" s="28">
        <f t="shared" si="2"/>
        <v>9.6057692307692316E-2</v>
      </c>
      <c r="J167" s="42" t="s">
        <v>10</v>
      </c>
      <c r="K167" s="48">
        <f>SUM(I101:I167)</f>
        <v>34.080018960375561</v>
      </c>
      <c r="L167" s="43">
        <f>COUNT(I101:I167)</f>
        <v>67</v>
      </c>
    </row>
    <row r="168" spans="2:12" x14ac:dyDescent="0.3">
      <c r="B168" s="40" t="s">
        <v>326</v>
      </c>
      <c r="C168" s="22"/>
      <c r="D168" s="39"/>
      <c r="E168" s="22"/>
      <c r="F168" s="22"/>
      <c r="G168" s="22"/>
      <c r="H168" s="22"/>
      <c r="I168" s="28"/>
    </row>
    <row r="169" spans="2:12" x14ac:dyDescent="0.3">
      <c r="B169" s="22"/>
      <c r="C169" s="39">
        <v>187</v>
      </c>
      <c r="D169" s="39" t="s">
        <v>113</v>
      </c>
      <c r="E169" s="22">
        <v>84</v>
      </c>
      <c r="F169" s="22"/>
      <c r="G169" s="37">
        <v>1</v>
      </c>
      <c r="H169" s="22">
        <v>1</v>
      </c>
      <c r="I169" s="28">
        <f t="shared" si="2"/>
        <v>84</v>
      </c>
    </row>
    <row r="170" spans="2:12" x14ac:dyDescent="0.3">
      <c r="B170" s="22"/>
      <c r="C170" s="39">
        <v>188</v>
      </c>
      <c r="D170" s="32" t="s">
        <v>114</v>
      </c>
      <c r="E170" s="22">
        <v>7.86</v>
      </c>
      <c r="F170" s="22"/>
      <c r="G170" s="37">
        <v>1</v>
      </c>
      <c r="H170" s="22">
        <v>1</v>
      </c>
      <c r="I170" s="28">
        <f t="shared" si="2"/>
        <v>7.86</v>
      </c>
    </row>
    <row r="171" spans="2:12" x14ac:dyDescent="0.3">
      <c r="B171" s="22"/>
      <c r="C171" s="39">
        <v>189</v>
      </c>
      <c r="D171" s="32" t="s">
        <v>810</v>
      </c>
      <c r="E171" s="22">
        <v>9.7200000000000006</v>
      </c>
      <c r="F171" s="22"/>
      <c r="G171" s="37">
        <v>1</v>
      </c>
      <c r="H171" s="22">
        <v>1</v>
      </c>
      <c r="I171" s="28">
        <f t="shared" si="2"/>
        <v>9.7200000000000006</v>
      </c>
    </row>
    <row r="172" spans="2:12" x14ac:dyDescent="0.3">
      <c r="B172" s="22"/>
      <c r="C172" s="39">
        <v>190</v>
      </c>
      <c r="D172" s="39" t="s">
        <v>472</v>
      </c>
      <c r="E172" s="22">
        <v>2.17</v>
      </c>
      <c r="F172" s="22"/>
      <c r="G172" s="37">
        <v>1</v>
      </c>
      <c r="H172" s="22">
        <v>1</v>
      </c>
      <c r="I172" s="28">
        <f t="shared" si="2"/>
        <v>2.17</v>
      </c>
    </row>
    <row r="173" spans="2:12" x14ac:dyDescent="0.3">
      <c r="B173" s="22"/>
      <c r="C173" s="39">
        <v>191</v>
      </c>
      <c r="D173" s="39" t="s">
        <v>116</v>
      </c>
      <c r="E173" s="22">
        <v>19.690000000000001</v>
      </c>
      <c r="F173" s="22"/>
      <c r="G173" s="37">
        <v>1</v>
      </c>
      <c r="H173" s="22">
        <v>1</v>
      </c>
      <c r="I173" s="28">
        <f t="shared" si="2"/>
        <v>19.690000000000001</v>
      </c>
    </row>
    <row r="174" spans="2:12" x14ac:dyDescent="0.3">
      <c r="B174" s="22"/>
      <c r="C174" s="39">
        <v>192</v>
      </c>
      <c r="D174" s="39" t="s">
        <v>117</v>
      </c>
      <c r="E174" s="22">
        <v>100</v>
      </c>
      <c r="F174" s="22"/>
      <c r="G174" s="37">
        <v>1</v>
      </c>
      <c r="H174" s="22">
        <v>52</v>
      </c>
      <c r="I174" s="28">
        <f t="shared" si="2"/>
        <v>1.9230769230769231</v>
      </c>
      <c r="J174" s="42" t="s">
        <v>11</v>
      </c>
      <c r="K174" s="48">
        <f>SUM(I169:I174)</f>
        <v>125.36307692307692</v>
      </c>
      <c r="L174" s="43">
        <f>COUNT(I169:I174)</f>
        <v>6</v>
      </c>
    </row>
    <row r="175" spans="2:12" x14ac:dyDescent="0.3">
      <c r="B175" s="40" t="s">
        <v>327</v>
      </c>
      <c r="C175" s="22"/>
      <c r="D175" s="39"/>
      <c r="E175" s="22"/>
      <c r="F175" s="22"/>
      <c r="G175" s="22"/>
      <c r="H175" s="22"/>
      <c r="I175" s="28"/>
    </row>
    <row r="176" spans="2:12" x14ac:dyDescent="0.3">
      <c r="B176" s="22"/>
      <c r="C176" s="39">
        <v>193</v>
      </c>
      <c r="D176" s="39" t="s">
        <v>118</v>
      </c>
      <c r="E176" s="22">
        <v>5</v>
      </c>
      <c r="F176" s="22"/>
      <c r="G176" s="37">
        <v>1</v>
      </c>
      <c r="H176" s="22">
        <v>417</v>
      </c>
      <c r="I176" s="28">
        <f t="shared" si="2"/>
        <v>1.1990407673860911E-2</v>
      </c>
    </row>
    <row r="177" spans="2:9" x14ac:dyDescent="0.3">
      <c r="B177" s="22"/>
      <c r="C177" s="39">
        <v>194</v>
      </c>
      <c r="D177" s="39" t="s">
        <v>119</v>
      </c>
      <c r="E177" s="22">
        <v>5</v>
      </c>
      <c r="F177" s="22"/>
      <c r="G177" s="37">
        <v>1</v>
      </c>
      <c r="H177" s="22">
        <v>521</v>
      </c>
      <c r="I177" s="28">
        <f t="shared" si="2"/>
        <v>9.5969289827255271E-3</v>
      </c>
    </row>
    <row r="178" spans="2:9" x14ac:dyDescent="0.3">
      <c r="B178" s="22"/>
      <c r="C178" s="39">
        <v>195</v>
      </c>
      <c r="D178" s="39" t="s">
        <v>473</v>
      </c>
      <c r="E178" s="22">
        <v>12</v>
      </c>
      <c r="F178" s="22"/>
      <c r="G178" s="37">
        <v>1</v>
      </c>
      <c r="H178" s="22">
        <v>261</v>
      </c>
      <c r="I178" s="28">
        <f t="shared" si="2"/>
        <v>4.5977011494252873E-2</v>
      </c>
    </row>
    <row r="179" spans="2:9" x14ac:dyDescent="0.3">
      <c r="B179" s="22"/>
      <c r="C179" s="39">
        <v>196</v>
      </c>
      <c r="D179" s="39" t="s">
        <v>219</v>
      </c>
      <c r="E179" s="22">
        <v>0.99</v>
      </c>
      <c r="F179" s="22"/>
      <c r="G179" s="37">
        <v>1</v>
      </c>
      <c r="H179" s="22">
        <v>1043</v>
      </c>
      <c r="I179" s="28">
        <f t="shared" si="2"/>
        <v>9.4918504314477471E-4</v>
      </c>
    </row>
    <row r="180" spans="2:9" x14ac:dyDescent="0.3">
      <c r="B180" s="22"/>
      <c r="C180" s="39">
        <v>197</v>
      </c>
      <c r="D180" s="39" t="s">
        <v>474</v>
      </c>
      <c r="E180" s="22">
        <v>7.99</v>
      </c>
      <c r="F180" s="22"/>
      <c r="G180" s="37">
        <v>1</v>
      </c>
      <c r="H180" s="22">
        <v>156</v>
      </c>
      <c r="I180" s="28">
        <f t="shared" si="2"/>
        <v>5.1217948717948721E-2</v>
      </c>
    </row>
    <row r="181" spans="2:9" x14ac:dyDescent="0.3">
      <c r="B181" s="22"/>
      <c r="C181" s="39">
        <v>198</v>
      </c>
      <c r="D181" s="39" t="s">
        <v>118</v>
      </c>
      <c r="E181" s="22">
        <v>5</v>
      </c>
      <c r="F181" s="22"/>
      <c r="G181" s="37">
        <v>1</v>
      </c>
      <c r="H181" s="22">
        <v>417</v>
      </c>
      <c r="I181" s="28">
        <f t="shared" si="2"/>
        <v>1.1990407673860911E-2</v>
      </c>
    </row>
    <row r="182" spans="2:9" x14ac:dyDescent="0.3">
      <c r="B182" s="22"/>
      <c r="C182" s="39">
        <v>199</v>
      </c>
      <c r="D182" s="39" t="s">
        <v>119</v>
      </c>
      <c r="E182" s="22">
        <v>5</v>
      </c>
      <c r="F182" s="22"/>
      <c r="G182" s="37">
        <v>1</v>
      </c>
      <c r="H182" s="22">
        <v>521</v>
      </c>
      <c r="I182" s="28">
        <f t="shared" si="2"/>
        <v>9.5969289827255271E-3</v>
      </c>
    </row>
    <row r="183" spans="2:9" x14ac:dyDescent="0.3">
      <c r="B183" s="22"/>
      <c r="C183" s="39">
        <v>200</v>
      </c>
      <c r="D183" s="39" t="s">
        <v>120</v>
      </c>
      <c r="E183" s="22">
        <v>44</v>
      </c>
      <c r="F183" s="22"/>
      <c r="G183" s="37">
        <v>1</v>
      </c>
      <c r="H183" s="22">
        <v>521</v>
      </c>
      <c r="I183" s="28">
        <f t="shared" si="2"/>
        <v>8.4452975047984644E-2</v>
      </c>
    </row>
    <row r="184" spans="2:9" x14ac:dyDescent="0.3">
      <c r="B184" s="22"/>
      <c r="C184" s="39">
        <v>201</v>
      </c>
      <c r="D184" s="39" t="s">
        <v>121</v>
      </c>
      <c r="E184" s="22">
        <v>27</v>
      </c>
      <c r="F184" s="22"/>
      <c r="G184" s="37">
        <v>1</v>
      </c>
      <c r="H184" s="22">
        <v>521</v>
      </c>
      <c r="I184" s="28">
        <f t="shared" si="2"/>
        <v>5.1823416506717852E-2</v>
      </c>
    </row>
    <row r="185" spans="2:9" x14ac:dyDescent="0.3">
      <c r="B185" s="22"/>
      <c r="C185" s="39">
        <v>202</v>
      </c>
      <c r="D185" s="39" t="s">
        <v>123</v>
      </c>
      <c r="E185" s="22">
        <v>19.5</v>
      </c>
      <c r="F185" s="22"/>
      <c r="G185" s="37">
        <v>1</v>
      </c>
      <c r="H185" s="22">
        <v>521</v>
      </c>
      <c r="I185" s="28">
        <f t="shared" si="2"/>
        <v>3.7428023032629557E-2</v>
      </c>
    </row>
    <row r="186" spans="2:9" x14ac:dyDescent="0.3">
      <c r="B186" s="22"/>
      <c r="C186" s="39">
        <v>203</v>
      </c>
      <c r="D186" s="39" t="s">
        <v>124</v>
      </c>
      <c r="E186" s="22">
        <v>3.99</v>
      </c>
      <c r="F186" s="22"/>
      <c r="G186" s="37">
        <v>1</v>
      </c>
      <c r="H186" s="22">
        <v>521</v>
      </c>
      <c r="I186" s="28">
        <f t="shared" si="2"/>
        <v>7.6583493282149718E-3</v>
      </c>
    </row>
    <row r="187" spans="2:9" x14ac:dyDescent="0.3">
      <c r="B187" s="22"/>
      <c r="C187" s="39">
        <v>204</v>
      </c>
      <c r="D187" s="39" t="s">
        <v>475</v>
      </c>
      <c r="E187" s="22">
        <v>228.65</v>
      </c>
      <c r="F187" s="22"/>
      <c r="G187" s="37">
        <v>1</v>
      </c>
      <c r="H187" s="22">
        <v>521</v>
      </c>
      <c r="I187" s="28">
        <f t="shared" si="2"/>
        <v>0.43886756238003838</v>
      </c>
    </row>
    <row r="188" spans="2:9" x14ac:dyDescent="0.3">
      <c r="B188" s="22"/>
      <c r="C188" s="39">
        <v>205</v>
      </c>
      <c r="D188" s="39" t="s">
        <v>476</v>
      </c>
      <c r="E188" s="22">
        <v>239.2</v>
      </c>
      <c r="F188" s="22"/>
      <c r="G188" s="37">
        <v>1</v>
      </c>
      <c r="H188" s="22">
        <v>521</v>
      </c>
      <c r="I188" s="28">
        <f t="shared" si="2"/>
        <v>0.45911708253358924</v>
      </c>
    </row>
    <row r="189" spans="2:9" x14ac:dyDescent="0.3">
      <c r="B189" s="22"/>
      <c r="C189" s="39">
        <v>206</v>
      </c>
      <c r="D189" s="39" t="s">
        <v>477</v>
      </c>
      <c r="E189" s="22">
        <v>22</v>
      </c>
      <c r="F189" s="22"/>
      <c r="G189" s="37">
        <v>2</v>
      </c>
      <c r="H189" s="22">
        <v>156</v>
      </c>
      <c r="I189" s="28">
        <f t="shared" si="2"/>
        <v>0.28205128205128205</v>
      </c>
    </row>
    <row r="190" spans="2:9" x14ac:dyDescent="0.3">
      <c r="B190" s="22"/>
      <c r="C190" s="39">
        <v>207</v>
      </c>
      <c r="D190" s="39" t="s">
        <v>478</v>
      </c>
      <c r="E190" s="22">
        <v>10</v>
      </c>
      <c r="F190" s="22"/>
      <c r="G190" s="37">
        <v>4</v>
      </c>
      <c r="H190" s="22">
        <v>156</v>
      </c>
      <c r="I190" s="28">
        <f t="shared" si="2"/>
        <v>0.25641025641025639</v>
      </c>
    </row>
    <row r="191" spans="2:9" x14ac:dyDescent="0.3">
      <c r="B191" s="22"/>
      <c r="C191" s="39">
        <v>208</v>
      </c>
      <c r="D191" s="39" t="s">
        <v>128</v>
      </c>
      <c r="E191" s="22">
        <v>119</v>
      </c>
      <c r="F191" s="22"/>
      <c r="G191" s="37">
        <v>1</v>
      </c>
      <c r="H191" s="22">
        <v>521</v>
      </c>
      <c r="I191" s="28">
        <f t="shared" si="2"/>
        <v>0.22840690978886757</v>
      </c>
    </row>
    <row r="192" spans="2:9" x14ac:dyDescent="0.3">
      <c r="B192" s="22"/>
      <c r="C192" s="39">
        <v>209</v>
      </c>
      <c r="D192" s="39" t="s">
        <v>127</v>
      </c>
      <c r="E192" s="22">
        <v>44.68</v>
      </c>
      <c r="F192" s="22"/>
      <c r="G192" s="37">
        <v>1</v>
      </c>
      <c r="H192" s="22">
        <v>521</v>
      </c>
      <c r="I192" s="28">
        <f t="shared" si="2"/>
        <v>8.5758157389635312E-2</v>
      </c>
    </row>
    <row r="193" spans="2:9" x14ac:dyDescent="0.3">
      <c r="B193" s="22"/>
      <c r="C193" s="39">
        <v>210</v>
      </c>
      <c r="D193" s="39" t="s">
        <v>479</v>
      </c>
      <c r="E193" s="22">
        <v>20</v>
      </c>
      <c r="F193" s="22"/>
      <c r="G193" s="37">
        <v>1</v>
      </c>
      <c r="H193" s="22">
        <v>104</v>
      </c>
      <c r="I193" s="28">
        <f t="shared" si="2"/>
        <v>0.19230769230769232</v>
      </c>
    </row>
    <row r="194" spans="2:9" x14ac:dyDescent="0.3">
      <c r="B194" s="22"/>
      <c r="C194" s="39">
        <v>211</v>
      </c>
      <c r="D194" s="39" t="s">
        <v>129</v>
      </c>
      <c r="E194" s="22">
        <v>12</v>
      </c>
      <c r="F194" s="22"/>
      <c r="G194" s="37">
        <v>1</v>
      </c>
      <c r="H194" s="22">
        <v>260.7</v>
      </c>
      <c r="I194" s="28">
        <f t="shared" si="2"/>
        <v>4.6029919447640968E-2</v>
      </c>
    </row>
    <row r="195" spans="2:9" x14ac:dyDescent="0.3">
      <c r="B195" s="22"/>
      <c r="C195" s="39">
        <v>212</v>
      </c>
      <c r="D195" s="39" t="s">
        <v>118</v>
      </c>
      <c r="E195" s="22">
        <v>5</v>
      </c>
      <c r="F195" s="22"/>
      <c r="G195" s="37">
        <v>1</v>
      </c>
      <c r="H195" s="22">
        <v>417</v>
      </c>
      <c r="I195" s="28">
        <f t="shared" si="2"/>
        <v>1.1990407673860911E-2</v>
      </c>
    </row>
    <row r="196" spans="2:9" x14ac:dyDescent="0.3">
      <c r="B196" s="22"/>
      <c r="C196" s="39">
        <v>213</v>
      </c>
      <c r="D196" s="39" t="s">
        <v>119</v>
      </c>
      <c r="E196" s="22">
        <v>5</v>
      </c>
      <c r="F196" s="22"/>
      <c r="G196" s="37">
        <v>1</v>
      </c>
      <c r="H196" s="22">
        <v>521</v>
      </c>
      <c r="I196" s="28">
        <f t="shared" si="2"/>
        <v>9.5969289827255271E-3</v>
      </c>
    </row>
    <row r="197" spans="2:9" x14ac:dyDescent="0.3">
      <c r="B197" s="22"/>
      <c r="C197" s="39">
        <v>214</v>
      </c>
      <c r="D197" s="39" t="s">
        <v>120</v>
      </c>
      <c r="E197" s="22">
        <v>44</v>
      </c>
      <c r="F197" s="22"/>
      <c r="G197" s="37">
        <v>1</v>
      </c>
      <c r="H197" s="22">
        <v>521</v>
      </c>
      <c r="I197" s="28">
        <f t="shared" ref="I197:I260" si="3">+(E197*G197)/H197</f>
        <v>8.4452975047984644E-2</v>
      </c>
    </row>
    <row r="198" spans="2:9" x14ac:dyDescent="0.3">
      <c r="B198" s="22"/>
      <c r="C198" s="39">
        <v>215</v>
      </c>
      <c r="D198" s="39" t="s">
        <v>121</v>
      </c>
      <c r="E198" s="22">
        <v>27</v>
      </c>
      <c r="F198" s="22"/>
      <c r="G198" s="37">
        <v>1</v>
      </c>
      <c r="H198" s="22">
        <v>521</v>
      </c>
      <c r="I198" s="28">
        <f t="shared" si="3"/>
        <v>5.1823416506717852E-2</v>
      </c>
    </row>
    <row r="199" spans="2:9" x14ac:dyDescent="0.3">
      <c r="B199" s="22"/>
      <c r="C199" s="39">
        <v>216</v>
      </c>
      <c r="D199" s="39" t="s">
        <v>123</v>
      </c>
      <c r="E199" s="22">
        <v>19.5</v>
      </c>
      <c r="F199" s="22"/>
      <c r="G199" s="37">
        <v>1</v>
      </c>
      <c r="H199" s="22">
        <v>521</v>
      </c>
      <c r="I199" s="28">
        <f t="shared" si="3"/>
        <v>3.7428023032629557E-2</v>
      </c>
    </row>
    <row r="200" spans="2:9" x14ac:dyDescent="0.3">
      <c r="B200" s="22"/>
      <c r="C200" s="39">
        <v>217</v>
      </c>
      <c r="D200" s="39" t="s">
        <v>124</v>
      </c>
      <c r="E200" s="22">
        <v>3.99</v>
      </c>
      <c r="F200" s="22"/>
      <c r="G200" s="37">
        <v>1</v>
      </c>
      <c r="H200" s="22">
        <v>521</v>
      </c>
      <c r="I200" s="28">
        <f t="shared" si="3"/>
        <v>7.6583493282149718E-3</v>
      </c>
    </row>
    <row r="201" spans="2:9" x14ac:dyDescent="0.3">
      <c r="B201" s="22"/>
      <c r="C201" s="39">
        <v>218</v>
      </c>
      <c r="D201" s="39" t="s">
        <v>480</v>
      </c>
      <c r="E201" s="22">
        <v>149</v>
      </c>
      <c r="F201" s="22"/>
      <c r="G201" s="37">
        <v>1</v>
      </c>
      <c r="H201" s="22">
        <v>521</v>
      </c>
      <c r="I201" s="28">
        <f t="shared" si="3"/>
        <v>0.28598848368522073</v>
      </c>
    </row>
    <row r="202" spans="2:9" x14ac:dyDescent="0.3">
      <c r="B202" s="22"/>
      <c r="C202" s="39">
        <v>219</v>
      </c>
      <c r="D202" s="39" t="s">
        <v>481</v>
      </c>
      <c r="E202" s="22" t="s">
        <v>816</v>
      </c>
      <c r="F202" s="22"/>
      <c r="G202" s="37"/>
      <c r="H202" s="22"/>
      <c r="I202" s="28"/>
    </row>
    <row r="203" spans="2:9" x14ac:dyDescent="0.3">
      <c r="B203" s="22"/>
      <c r="C203" s="39">
        <v>220</v>
      </c>
      <c r="D203" s="39" t="s">
        <v>482</v>
      </c>
      <c r="E203" s="22">
        <v>8.99</v>
      </c>
      <c r="F203" s="22"/>
      <c r="G203" s="37">
        <v>2</v>
      </c>
      <c r="H203" s="22">
        <v>104</v>
      </c>
      <c r="I203" s="28">
        <f t="shared" si="3"/>
        <v>0.17288461538461539</v>
      </c>
    </row>
    <row r="204" spans="2:9" x14ac:dyDescent="0.3">
      <c r="B204" s="22"/>
      <c r="C204" s="39">
        <v>221</v>
      </c>
      <c r="D204" s="39" t="s">
        <v>135</v>
      </c>
      <c r="E204" s="22">
        <v>2.99</v>
      </c>
      <c r="F204" s="22"/>
      <c r="G204" s="37">
        <v>2</v>
      </c>
      <c r="H204" s="22">
        <v>104</v>
      </c>
      <c r="I204" s="28">
        <f t="shared" si="3"/>
        <v>5.7500000000000002E-2</v>
      </c>
    </row>
    <row r="205" spans="2:9" x14ac:dyDescent="0.3">
      <c r="B205" s="22"/>
      <c r="C205" s="39">
        <v>222</v>
      </c>
      <c r="D205" s="39" t="s">
        <v>119</v>
      </c>
      <c r="E205" s="22">
        <v>5</v>
      </c>
      <c r="F205" s="22"/>
      <c r="G205" s="37">
        <v>1</v>
      </c>
      <c r="H205" s="22">
        <v>521</v>
      </c>
      <c r="I205" s="28">
        <f t="shared" si="3"/>
        <v>9.5969289827255271E-3</v>
      </c>
    </row>
    <row r="206" spans="2:9" x14ac:dyDescent="0.3">
      <c r="B206" s="22"/>
      <c r="C206" s="39">
        <v>223</v>
      </c>
      <c r="D206" s="39" t="s">
        <v>483</v>
      </c>
      <c r="E206" s="22">
        <v>21</v>
      </c>
      <c r="F206" s="22"/>
      <c r="G206" s="37">
        <v>1</v>
      </c>
      <c r="H206" s="22">
        <v>261</v>
      </c>
      <c r="I206" s="28">
        <f t="shared" si="3"/>
        <v>8.0459770114942528E-2</v>
      </c>
    </row>
    <row r="207" spans="2:9" x14ac:dyDescent="0.3">
      <c r="B207" s="22"/>
      <c r="C207" s="39">
        <v>224</v>
      </c>
      <c r="D207" s="39" t="s">
        <v>484</v>
      </c>
      <c r="E207" s="22">
        <v>14.99</v>
      </c>
      <c r="F207" s="22"/>
      <c r="G207" s="37">
        <v>2</v>
      </c>
      <c r="H207" s="22">
        <v>156</v>
      </c>
      <c r="I207" s="28">
        <f t="shared" si="3"/>
        <v>0.19217948717948719</v>
      </c>
    </row>
    <row r="208" spans="2:9" x14ac:dyDescent="0.3">
      <c r="B208" s="22"/>
      <c r="C208" s="39">
        <v>225</v>
      </c>
      <c r="D208" s="39" t="s">
        <v>485</v>
      </c>
      <c r="E208" s="22">
        <v>28.2</v>
      </c>
      <c r="F208" s="22"/>
      <c r="G208" s="37">
        <v>2</v>
      </c>
      <c r="H208" s="22">
        <v>417</v>
      </c>
      <c r="I208" s="28">
        <f t="shared" si="3"/>
        <v>0.13525179856115108</v>
      </c>
    </row>
    <row r="209" spans="2:9" x14ac:dyDescent="0.3">
      <c r="B209" s="22"/>
      <c r="C209" s="39">
        <v>226</v>
      </c>
      <c r="D209" s="39" t="s">
        <v>486</v>
      </c>
      <c r="E209" s="22">
        <v>2.5</v>
      </c>
      <c r="F209" s="22"/>
      <c r="G209" s="37">
        <v>1</v>
      </c>
      <c r="H209" s="22">
        <v>52</v>
      </c>
      <c r="I209" s="28">
        <f t="shared" si="3"/>
        <v>4.807692307692308E-2</v>
      </c>
    </row>
    <row r="210" spans="2:9" x14ac:dyDescent="0.3">
      <c r="B210" s="22"/>
      <c r="C210" s="39">
        <v>227</v>
      </c>
      <c r="D210" s="39" t="s">
        <v>487</v>
      </c>
      <c r="E210" s="22">
        <v>1.99</v>
      </c>
      <c r="F210" s="22"/>
      <c r="G210" s="37">
        <v>2</v>
      </c>
      <c r="H210" s="22">
        <v>417</v>
      </c>
      <c r="I210" s="28">
        <f t="shared" si="3"/>
        <v>9.5443645083932854E-3</v>
      </c>
    </row>
    <row r="211" spans="2:9" x14ac:dyDescent="0.3">
      <c r="B211" s="22"/>
      <c r="C211" s="39">
        <v>228</v>
      </c>
      <c r="D211" s="39" t="s">
        <v>137</v>
      </c>
      <c r="E211" s="22">
        <v>2.99</v>
      </c>
      <c r="F211" s="22"/>
      <c r="G211" s="37">
        <v>8</v>
      </c>
      <c r="H211" s="22">
        <v>156</v>
      </c>
      <c r="I211" s="28">
        <f t="shared" si="3"/>
        <v>0.15333333333333335</v>
      </c>
    </row>
    <row r="212" spans="2:9" x14ac:dyDescent="0.3">
      <c r="B212" s="22"/>
      <c r="C212" s="39">
        <v>229</v>
      </c>
      <c r="D212" s="39" t="s">
        <v>488</v>
      </c>
      <c r="E212" s="22">
        <v>2.99</v>
      </c>
      <c r="F212" s="22"/>
      <c r="G212" s="37">
        <v>2</v>
      </c>
      <c r="H212" s="22">
        <v>104</v>
      </c>
      <c r="I212" s="28">
        <f t="shared" si="3"/>
        <v>5.7500000000000002E-2</v>
      </c>
    </row>
    <row r="213" spans="2:9" x14ac:dyDescent="0.3">
      <c r="B213" s="22"/>
      <c r="C213" s="39">
        <v>230</v>
      </c>
      <c r="D213" s="39" t="s">
        <v>489</v>
      </c>
      <c r="E213" s="22">
        <v>4.99</v>
      </c>
      <c r="F213" s="22"/>
      <c r="G213" s="37">
        <v>1</v>
      </c>
      <c r="H213" s="22">
        <v>261</v>
      </c>
      <c r="I213" s="28">
        <f t="shared" si="3"/>
        <v>1.9118773946360156E-2</v>
      </c>
    </row>
    <row r="214" spans="2:9" x14ac:dyDescent="0.3">
      <c r="B214" s="22"/>
      <c r="C214" s="39">
        <v>231</v>
      </c>
      <c r="D214" s="39" t="s">
        <v>490</v>
      </c>
      <c r="E214" s="22">
        <v>4.99</v>
      </c>
      <c r="F214" s="22"/>
      <c r="G214" s="37">
        <v>1</v>
      </c>
      <c r="H214" s="22">
        <v>261</v>
      </c>
      <c r="I214" s="28">
        <f t="shared" si="3"/>
        <v>1.9118773946360156E-2</v>
      </c>
    </row>
    <row r="215" spans="2:9" x14ac:dyDescent="0.3">
      <c r="B215" s="22"/>
      <c r="C215" s="39">
        <v>232</v>
      </c>
      <c r="D215" s="39" t="s">
        <v>491</v>
      </c>
      <c r="E215" s="22">
        <v>7.99</v>
      </c>
      <c r="F215" s="22"/>
      <c r="G215" s="37">
        <v>2</v>
      </c>
      <c r="H215" s="22">
        <v>521</v>
      </c>
      <c r="I215" s="28">
        <f t="shared" si="3"/>
        <v>3.0671785028790789E-2</v>
      </c>
    </row>
    <row r="216" spans="2:9" x14ac:dyDescent="0.3">
      <c r="B216" s="22"/>
      <c r="C216" s="39">
        <v>233</v>
      </c>
      <c r="D216" s="39" t="s">
        <v>492</v>
      </c>
      <c r="E216" s="22">
        <v>4.99</v>
      </c>
      <c r="F216" s="22"/>
      <c r="G216" s="37">
        <v>1</v>
      </c>
      <c r="H216" s="22">
        <v>521</v>
      </c>
      <c r="I216" s="28">
        <f t="shared" si="3"/>
        <v>9.5777351247600777E-3</v>
      </c>
    </row>
    <row r="217" spans="2:9" x14ac:dyDescent="0.3">
      <c r="B217" s="22"/>
      <c r="C217" s="39">
        <v>234</v>
      </c>
      <c r="D217" s="39" t="s">
        <v>493</v>
      </c>
      <c r="E217" s="22">
        <v>2.5</v>
      </c>
      <c r="F217" s="22"/>
      <c r="G217" s="37">
        <v>1</v>
      </c>
      <c r="H217" s="22">
        <v>521</v>
      </c>
      <c r="I217" s="28">
        <f t="shared" si="3"/>
        <v>4.7984644913627635E-3</v>
      </c>
    </row>
    <row r="218" spans="2:9" x14ac:dyDescent="0.3">
      <c r="B218" s="22"/>
      <c r="C218" s="39">
        <v>235</v>
      </c>
      <c r="D218" s="39" t="s">
        <v>494</v>
      </c>
      <c r="E218" s="22">
        <v>4.5</v>
      </c>
      <c r="F218" s="22"/>
      <c r="G218" s="37">
        <v>1</v>
      </c>
      <c r="H218" s="22">
        <v>521</v>
      </c>
      <c r="I218" s="28">
        <f t="shared" si="3"/>
        <v>8.6372360844529754E-3</v>
      </c>
    </row>
    <row r="219" spans="2:9" x14ac:dyDescent="0.3">
      <c r="B219" s="22"/>
      <c r="C219" s="39">
        <v>236</v>
      </c>
      <c r="D219" s="39" t="s">
        <v>145</v>
      </c>
      <c r="E219" s="22">
        <v>249.99</v>
      </c>
      <c r="F219" s="22"/>
      <c r="G219" s="37">
        <v>1</v>
      </c>
      <c r="H219" s="22">
        <v>521</v>
      </c>
      <c r="I219" s="28">
        <f t="shared" si="3"/>
        <v>0.47982725527831094</v>
      </c>
    </row>
    <row r="220" spans="2:9" x14ac:dyDescent="0.3">
      <c r="B220" s="22"/>
      <c r="C220" s="39">
        <v>237</v>
      </c>
      <c r="D220" s="39" t="s">
        <v>146</v>
      </c>
      <c r="E220" s="22">
        <v>189</v>
      </c>
      <c r="F220" s="22"/>
      <c r="G220" s="37">
        <v>1</v>
      </c>
      <c r="H220" s="22">
        <v>261</v>
      </c>
      <c r="I220" s="28">
        <f t="shared" si="3"/>
        <v>0.72413793103448276</v>
      </c>
    </row>
    <row r="221" spans="2:9" x14ac:dyDescent="0.3">
      <c r="B221" s="22"/>
      <c r="C221" s="39">
        <v>238</v>
      </c>
      <c r="D221" s="39" t="s">
        <v>144</v>
      </c>
      <c r="E221" s="22">
        <v>229</v>
      </c>
      <c r="F221" s="22"/>
      <c r="G221" s="37">
        <v>1</v>
      </c>
      <c r="H221" s="22">
        <v>521</v>
      </c>
      <c r="I221" s="28">
        <f t="shared" si="3"/>
        <v>0.43953934740882916</v>
      </c>
    </row>
    <row r="222" spans="2:9" x14ac:dyDescent="0.3">
      <c r="B222" s="22"/>
      <c r="C222" s="39">
        <v>239</v>
      </c>
      <c r="D222" s="39" t="s">
        <v>148</v>
      </c>
      <c r="E222" s="22">
        <v>11.99</v>
      </c>
      <c r="F222" s="22"/>
      <c r="G222" s="37">
        <v>1</v>
      </c>
      <c r="H222" s="22">
        <v>104</v>
      </c>
      <c r="I222" s="28">
        <f t="shared" si="3"/>
        <v>0.11528846153846153</v>
      </c>
    </row>
    <row r="223" spans="2:9" x14ac:dyDescent="0.3">
      <c r="B223" s="22"/>
      <c r="C223" s="39">
        <v>240</v>
      </c>
      <c r="D223" s="39" t="s">
        <v>147</v>
      </c>
      <c r="E223" s="22">
        <v>11.99</v>
      </c>
      <c r="F223" s="22"/>
      <c r="G223" s="37">
        <v>1</v>
      </c>
      <c r="H223" s="22">
        <v>104</v>
      </c>
      <c r="I223" s="28">
        <f t="shared" si="3"/>
        <v>0.11528846153846153</v>
      </c>
    </row>
    <row r="224" spans="2:9" x14ac:dyDescent="0.3">
      <c r="B224" s="22"/>
      <c r="C224" s="39">
        <v>241</v>
      </c>
      <c r="D224" s="39" t="s">
        <v>143</v>
      </c>
      <c r="E224" s="22">
        <v>39.99</v>
      </c>
      <c r="F224" s="22"/>
      <c r="G224" s="37">
        <v>1</v>
      </c>
      <c r="H224" s="22">
        <v>261</v>
      </c>
      <c r="I224" s="28">
        <f t="shared" si="3"/>
        <v>0.1532183908045977</v>
      </c>
    </row>
    <row r="225" spans="2:9" x14ac:dyDescent="0.3">
      <c r="B225" s="22"/>
      <c r="C225" s="39">
        <v>242</v>
      </c>
      <c r="D225" s="39" t="s">
        <v>495</v>
      </c>
      <c r="E225" s="22">
        <v>9.99</v>
      </c>
      <c r="F225" s="22"/>
      <c r="G225" s="37">
        <v>1</v>
      </c>
      <c r="H225" s="22">
        <v>104</v>
      </c>
      <c r="I225" s="28">
        <f t="shared" si="3"/>
        <v>9.6057692307692316E-2</v>
      </c>
    </row>
    <row r="226" spans="2:9" x14ac:dyDescent="0.3">
      <c r="B226" s="22"/>
      <c r="C226" s="39">
        <v>243</v>
      </c>
      <c r="D226" s="39" t="s">
        <v>149</v>
      </c>
      <c r="E226" s="22">
        <v>34.99</v>
      </c>
      <c r="F226" s="22"/>
      <c r="G226" s="37">
        <v>1</v>
      </c>
      <c r="H226" s="22">
        <v>1043</v>
      </c>
      <c r="I226" s="28">
        <f t="shared" si="3"/>
        <v>3.3547459252157241E-2</v>
      </c>
    </row>
    <row r="227" spans="2:9" x14ac:dyDescent="0.3">
      <c r="B227" s="22"/>
      <c r="C227" s="39">
        <v>244</v>
      </c>
      <c r="D227" s="39" t="s">
        <v>496</v>
      </c>
      <c r="E227" s="22">
        <v>2.99</v>
      </c>
      <c r="F227" s="22"/>
      <c r="G227" s="37">
        <v>1</v>
      </c>
      <c r="H227" s="22">
        <v>1043</v>
      </c>
      <c r="I227" s="28">
        <f t="shared" si="3"/>
        <v>2.8667305848513905E-3</v>
      </c>
    </row>
    <row r="228" spans="2:9" x14ac:dyDescent="0.3">
      <c r="B228" s="22"/>
      <c r="C228" s="39">
        <v>245</v>
      </c>
      <c r="D228" s="39" t="s">
        <v>497</v>
      </c>
      <c r="E228" s="22">
        <v>11.99</v>
      </c>
      <c r="F228" s="22"/>
      <c r="G228" s="37">
        <v>1</v>
      </c>
      <c r="H228" s="22">
        <v>782</v>
      </c>
      <c r="I228" s="28">
        <f t="shared" si="3"/>
        <v>1.5332480818414323E-2</v>
      </c>
    </row>
    <row r="229" spans="2:9" x14ac:dyDescent="0.3">
      <c r="B229" s="22"/>
      <c r="C229" s="39">
        <v>246</v>
      </c>
      <c r="D229" s="39" t="s">
        <v>151</v>
      </c>
      <c r="E229" s="22">
        <v>10</v>
      </c>
      <c r="F229" s="22"/>
      <c r="G229" s="37">
        <v>2</v>
      </c>
      <c r="H229" s="22">
        <v>104</v>
      </c>
      <c r="I229" s="28">
        <f t="shared" si="3"/>
        <v>0.19230769230769232</v>
      </c>
    </row>
    <row r="230" spans="2:9" x14ac:dyDescent="0.3">
      <c r="B230" s="22"/>
      <c r="C230" s="39">
        <v>247</v>
      </c>
      <c r="D230" s="39" t="s">
        <v>498</v>
      </c>
      <c r="E230" s="22">
        <v>2.99</v>
      </c>
      <c r="F230" s="22"/>
      <c r="G230" s="37">
        <v>2</v>
      </c>
      <c r="H230" s="22">
        <v>104</v>
      </c>
      <c r="I230" s="28">
        <f t="shared" si="3"/>
        <v>5.7500000000000002E-2</v>
      </c>
    </row>
    <row r="231" spans="2:9" x14ac:dyDescent="0.3">
      <c r="B231" s="22"/>
      <c r="C231" s="39">
        <v>248</v>
      </c>
      <c r="D231" s="39" t="s">
        <v>499</v>
      </c>
      <c r="E231" s="22">
        <v>3.5</v>
      </c>
      <c r="F231" s="22"/>
      <c r="G231" s="37">
        <v>1</v>
      </c>
      <c r="H231" s="22">
        <v>261</v>
      </c>
      <c r="I231" s="28">
        <f t="shared" si="3"/>
        <v>1.3409961685823755E-2</v>
      </c>
    </row>
    <row r="232" spans="2:9" x14ac:dyDescent="0.3">
      <c r="B232" s="22"/>
      <c r="C232" s="39">
        <v>249</v>
      </c>
      <c r="D232" s="39" t="s">
        <v>500</v>
      </c>
      <c r="E232" s="22">
        <v>5.65</v>
      </c>
      <c r="F232" s="22"/>
      <c r="G232" s="37">
        <v>2</v>
      </c>
      <c r="H232" s="22">
        <v>261</v>
      </c>
      <c r="I232" s="28">
        <f t="shared" si="3"/>
        <v>4.3295019157088124E-2</v>
      </c>
    </row>
    <row r="233" spans="2:9" x14ac:dyDescent="0.3">
      <c r="B233" s="22"/>
      <c r="C233" s="39">
        <v>250</v>
      </c>
      <c r="D233" s="39" t="s">
        <v>153</v>
      </c>
      <c r="E233" s="22">
        <v>1.9</v>
      </c>
      <c r="F233" s="22"/>
      <c r="G233" s="37">
        <v>1</v>
      </c>
      <c r="H233" s="22">
        <v>261</v>
      </c>
      <c r="I233" s="28">
        <f t="shared" si="3"/>
        <v>7.2796934865900376E-3</v>
      </c>
    </row>
    <row r="234" spans="2:9" x14ac:dyDescent="0.3">
      <c r="B234" s="22"/>
      <c r="C234" s="39">
        <v>251</v>
      </c>
      <c r="D234" s="39" t="s">
        <v>501</v>
      </c>
      <c r="E234" s="22">
        <v>1.5</v>
      </c>
      <c r="F234" s="22"/>
      <c r="G234" s="37">
        <v>3</v>
      </c>
      <c r="H234" s="22">
        <v>209</v>
      </c>
      <c r="I234" s="28">
        <f t="shared" si="3"/>
        <v>2.1531100478468901E-2</v>
      </c>
    </row>
    <row r="235" spans="2:9" x14ac:dyDescent="0.3">
      <c r="B235" s="22"/>
      <c r="C235" s="39">
        <v>252</v>
      </c>
      <c r="D235" s="39" t="s">
        <v>502</v>
      </c>
      <c r="E235" s="22">
        <v>6.99</v>
      </c>
      <c r="F235" s="22"/>
      <c r="G235" s="37">
        <v>1</v>
      </c>
      <c r="H235" s="22">
        <v>1043</v>
      </c>
      <c r="I235" s="28">
        <f t="shared" si="3"/>
        <v>6.7018216682646218E-3</v>
      </c>
    </row>
    <row r="236" spans="2:9" x14ac:dyDescent="0.3">
      <c r="B236" s="22"/>
      <c r="C236" s="39">
        <v>253</v>
      </c>
      <c r="D236" s="39" t="s">
        <v>158</v>
      </c>
      <c r="E236" s="22">
        <v>5.99</v>
      </c>
      <c r="F236" s="22"/>
      <c r="G236" s="37">
        <v>1</v>
      </c>
      <c r="H236" s="22">
        <v>1043</v>
      </c>
      <c r="I236" s="28">
        <f t="shared" si="3"/>
        <v>5.7430488974113134E-3</v>
      </c>
    </row>
    <row r="237" spans="2:9" x14ac:dyDescent="0.3">
      <c r="B237" s="22"/>
      <c r="C237" s="39">
        <v>254</v>
      </c>
      <c r="D237" s="39" t="s">
        <v>386</v>
      </c>
      <c r="E237" s="22">
        <v>4.99</v>
      </c>
      <c r="F237" s="22"/>
      <c r="G237" s="37">
        <v>1</v>
      </c>
      <c r="H237" s="22">
        <v>104</v>
      </c>
      <c r="I237" s="28">
        <f t="shared" si="3"/>
        <v>4.798076923076923E-2</v>
      </c>
    </row>
    <row r="238" spans="2:9" x14ac:dyDescent="0.3">
      <c r="B238" s="22"/>
      <c r="C238" s="39">
        <v>255</v>
      </c>
      <c r="D238" s="39" t="s">
        <v>503</v>
      </c>
      <c r="E238" s="22">
        <v>2.25</v>
      </c>
      <c r="F238" s="22"/>
      <c r="G238" s="37">
        <v>1</v>
      </c>
      <c r="H238" s="22">
        <v>261</v>
      </c>
      <c r="I238" s="28">
        <f t="shared" si="3"/>
        <v>8.6206896551724137E-3</v>
      </c>
    </row>
    <row r="239" spans="2:9" x14ac:dyDescent="0.3">
      <c r="B239" s="22"/>
      <c r="C239" s="39">
        <v>256</v>
      </c>
      <c r="D239" s="39" t="s">
        <v>161</v>
      </c>
      <c r="E239" s="22">
        <v>1.5</v>
      </c>
      <c r="F239" s="22"/>
      <c r="G239" s="37">
        <v>1</v>
      </c>
      <c r="H239" s="22">
        <v>261</v>
      </c>
      <c r="I239" s="28">
        <f t="shared" si="3"/>
        <v>5.7471264367816091E-3</v>
      </c>
    </row>
    <row r="240" spans="2:9" x14ac:dyDescent="0.3">
      <c r="B240" s="22"/>
      <c r="C240" s="39">
        <v>257</v>
      </c>
      <c r="D240" s="39" t="s">
        <v>504</v>
      </c>
      <c r="E240" s="22">
        <v>1.6</v>
      </c>
      <c r="F240" s="22"/>
      <c r="G240" s="37">
        <v>1</v>
      </c>
      <c r="H240" s="22">
        <v>104</v>
      </c>
      <c r="I240" s="28">
        <f t="shared" si="3"/>
        <v>1.5384615384615385E-2</v>
      </c>
    </row>
    <row r="241" spans="2:9" x14ac:dyDescent="0.3">
      <c r="B241" s="22"/>
      <c r="C241" s="39">
        <v>258</v>
      </c>
      <c r="D241" s="39" t="s">
        <v>505</v>
      </c>
      <c r="E241" s="22">
        <v>2.79</v>
      </c>
      <c r="F241" s="22"/>
      <c r="G241" s="37">
        <v>1</v>
      </c>
      <c r="H241" s="22">
        <v>261</v>
      </c>
      <c r="I241" s="28">
        <f t="shared" si="3"/>
        <v>1.0689655172413793E-2</v>
      </c>
    </row>
    <row r="242" spans="2:9" x14ac:dyDescent="0.3">
      <c r="B242" s="22"/>
      <c r="C242" s="39">
        <v>259</v>
      </c>
      <c r="D242" s="39" t="s">
        <v>644</v>
      </c>
      <c r="E242" s="22">
        <v>4.5</v>
      </c>
      <c r="F242" s="22"/>
      <c r="G242" s="37">
        <v>1</v>
      </c>
      <c r="H242" s="22">
        <v>261</v>
      </c>
      <c r="I242" s="28">
        <f t="shared" si="3"/>
        <v>1.7241379310344827E-2</v>
      </c>
    </row>
    <row r="243" spans="2:9" x14ac:dyDescent="0.3">
      <c r="B243" s="22"/>
      <c r="C243" s="39">
        <v>260</v>
      </c>
      <c r="D243" s="39" t="s">
        <v>160</v>
      </c>
      <c r="E243" s="22">
        <v>5.99</v>
      </c>
      <c r="F243" s="22"/>
      <c r="G243" s="37">
        <v>1</v>
      </c>
      <c r="H243" s="22">
        <v>521</v>
      </c>
      <c r="I243" s="28">
        <f t="shared" si="3"/>
        <v>1.1497120921305183E-2</v>
      </c>
    </row>
    <row r="244" spans="2:9" x14ac:dyDescent="0.3">
      <c r="B244" s="22"/>
      <c r="C244" s="39">
        <v>261</v>
      </c>
      <c r="D244" s="39" t="s">
        <v>166</v>
      </c>
      <c r="E244" s="22">
        <v>6.99</v>
      </c>
      <c r="F244" s="22"/>
      <c r="G244" s="37">
        <v>1</v>
      </c>
      <c r="H244" s="22">
        <v>104</v>
      </c>
      <c r="I244" s="28">
        <f t="shared" si="3"/>
        <v>6.7211538461538461E-2</v>
      </c>
    </row>
    <row r="245" spans="2:9" x14ac:dyDescent="0.3">
      <c r="B245" s="22"/>
      <c r="C245" s="39">
        <v>262</v>
      </c>
      <c r="D245" s="39" t="s">
        <v>167</v>
      </c>
      <c r="E245" s="22">
        <v>1.79</v>
      </c>
      <c r="F245" s="22"/>
      <c r="G245" s="37">
        <v>1</v>
      </c>
      <c r="H245" s="22">
        <v>104</v>
      </c>
      <c r="I245" s="28">
        <f t="shared" si="3"/>
        <v>1.7211538461538462E-2</v>
      </c>
    </row>
    <row r="246" spans="2:9" x14ac:dyDescent="0.3">
      <c r="B246" s="22"/>
      <c r="C246" s="39">
        <v>263</v>
      </c>
      <c r="D246" s="39" t="s">
        <v>168</v>
      </c>
      <c r="E246" s="22">
        <v>3.45</v>
      </c>
      <c r="F246" s="22"/>
      <c r="G246" s="37">
        <v>1</v>
      </c>
      <c r="H246" s="22">
        <v>104</v>
      </c>
      <c r="I246" s="28">
        <f t="shared" si="3"/>
        <v>3.3173076923076923E-2</v>
      </c>
    </row>
    <row r="247" spans="2:9" x14ac:dyDescent="0.3">
      <c r="B247" s="22"/>
      <c r="C247" s="39">
        <v>264</v>
      </c>
      <c r="D247" s="39" t="s">
        <v>169</v>
      </c>
      <c r="E247" s="22">
        <v>3.99</v>
      </c>
      <c r="F247" s="22"/>
      <c r="G247" s="37">
        <v>1</v>
      </c>
      <c r="H247" s="22">
        <v>521</v>
      </c>
      <c r="I247" s="28">
        <f t="shared" si="3"/>
        <v>7.6583493282149718E-3</v>
      </c>
    </row>
    <row r="248" spans="2:9" x14ac:dyDescent="0.3">
      <c r="B248" s="22"/>
      <c r="C248" s="39">
        <v>265</v>
      </c>
      <c r="D248" s="39" t="s">
        <v>507</v>
      </c>
      <c r="E248" s="22">
        <v>3.99</v>
      </c>
      <c r="F248" s="22"/>
      <c r="G248" s="38">
        <v>1</v>
      </c>
      <c r="H248" s="22">
        <v>104</v>
      </c>
      <c r="I248" s="28">
        <f t="shared" si="3"/>
        <v>3.8365384615384621E-2</v>
      </c>
    </row>
    <row r="249" spans="2:9" x14ac:dyDescent="0.3">
      <c r="B249" s="22"/>
      <c r="C249" s="39">
        <v>266</v>
      </c>
      <c r="D249" s="39" t="s">
        <v>508</v>
      </c>
      <c r="E249" s="22">
        <v>7.99</v>
      </c>
      <c r="F249" s="22"/>
      <c r="G249" s="37">
        <v>2</v>
      </c>
      <c r="H249" s="22">
        <v>104</v>
      </c>
      <c r="I249" s="28">
        <f t="shared" si="3"/>
        <v>0.15365384615384617</v>
      </c>
    </row>
    <row r="250" spans="2:9" x14ac:dyDescent="0.3">
      <c r="B250" s="22"/>
      <c r="C250" s="39">
        <v>267</v>
      </c>
      <c r="D250" s="39" t="s">
        <v>164</v>
      </c>
      <c r="E250" s="22">
        <v>6.5</v>
      </c>
      <c r="F250" s="22"/>
      <c r="G250" s="37">
        <v>1</v>
      </c>
      <c r="H250" s="22">
        <v>104</v>
      </c>
      <c r="I250" s="28">
        <f t="shared" si="3"/>
        <v>6.25E-2</v>
      </c>
    </row>
    <row r="251" spans="2:9" x14ac:dyDescent="0.3">
      <c r="B251" s="22"/>
      <c r="C251" s="39">
        <v>268</v>
      </c>
      <c r="D251" s="39" t="s">
        <v>186</v>
      </c>
      <c r="E251" s="22">
        <v>0.99</v>
      </c>
      <c r="F251" s="22"/>
      <c r="G251" s="37">
        <v>1</v>
      </c>
      <c r="H251" s="22">
        <v>52</v>
      </c>
      <c r="I251" s="28">
        <f t="shared" si="3"/>
        <v>1.9038461538461539E-2</v>
      </c>
    </row>
    <row r="252" spans="2:9" x14ac:dyDescent="0.3">
      <c r="B252" s="22"/>
      <c r="C252" s="39">
        <v>269</v>
      </c>
      <c r="D252" s="39" t="s">
        <v>199</v>
      </c>
      <c r="E252" s="22">
        <v>9</v>
      </c>
      <c r="F252" s="22"/>
      <c r="G252" s="37">
        <v>2</v>
      </c>
      <c r="H252" s="22">
        <v>261</v>
      </c>
      <c r="I252" s="28">
        <f t="shared" si="3"/>
        <v>6.8965517241379309E-2</v>
      </c>
    </row>
    <row r="253" spans="2:9" x14ac:dyDescent="0.3">
      <c r="B253" s="22"/>
      <c r="C253" s="39">
        <v>270</v>
      </c>
      <c r="D253" s="39" t="s">
        <v>172</v>
      </c>
      <c r="E253" s="22">
        <v>15.17</v>
      </c>
      <c r="F253" s="22"/>
      <c r="G253" s="37">
        <v>1</v>
      </c>
      <c r="H253" s="22">
        <v>521</v>
      </c>
      <c r="I253" s="28">
        <f t="shared" si="3"/>
        <v>2.9117082533589252E-2</v>
      </c>
    </row>
    <row r="254" spans="2:9" x14ac:dyDescent="0.3">
      <c r="B254" s="22"/>
      <c r="C254" s="39">
        <v>271</v>
      </c>
      <c r="D254" s="39" t="s">
        <v>509</v>
      </c>
      <c r="E254" s="22">
        <v>9.92</v>
      </c>
      <c r="F254" s="22"/>
      <c r="G254" s="37">
        <v>1</v>
      </c>
      <c r="H254" s="22">
        <v>261</v>
      </c>
      <c r="I254" s="28">
        <f t="shared" si="3"/>
        <v>3.8007662835249041E-2</v>
      </c>
    </row>
    <row r="255" spans="2:9" x14ac:dyDescent="0.3">
      <c r="B255" s="22"/>
      <c r="C255" s="39">
        <v>272</v>
      </c>
      <c r="D255" s="39" t="s">
        <v>173</v>
      </c>
      <c r="E255" s="22">
        <v>19.989999999999998</v>
      </c>
      <c r="F255" s="22"/>
      <c r="G255" s="37">
        <v>1</v>
      </c>
      <c r="H255" s="22">
        <v>261</v>
      </c>
      <c r="I255" s="28">
        <f t="shared" si="3"/>
        <v>7.659003831417624E-2</v>
      </c>
    </row>
    <row r="256" spans="2:9" x14ac:dyDescent="0.3">
      <c r="B256" s="22"/>
      <c r="C256" s="39">
        <v>273</v>
      </c>
      <c r="D256" s="39" t="s">
        <v>174</v>
      </c>
      <c r="E256" s="22">
        <v>47.23</v>
      </c>
      <c r="F256" s="22"/>
      <c r="G256" s="37">
        <v>1</v>
      </c>
      <c r="H256" s="22">
        <v>521</v>
      </c>
      <c r="I256" s="28">
        <f t="shared" si="3"/>
        <v>9.0652591170825331E-2</v>
      </c>
    </row>
    <row r="257" spans="2:9" x14ac:dyDescent="0.3">
      <c r="B257" s="22"/>
      <c r="C257" s="39">
        <v>274</v>
      </c>
      <c r="D257" s="39" t="s">
        <v>171</v>
      </c>
      <c r="E257" s="22">
        <v>3.47</v>
      </c>
      <c r="F257" s="22"/>
      <c r="G257" s="37">
        <v>1</v>
      </c>
      <c r="H257" s="22">
        <v>6</v>
      </c>
      <c r="I257" s="28">
        <f t="shared" si="3"/>
        <v>0.57833333333333337</v>
      </c>
    </row>
    <row r="258" spans="2:9" x14ac:dyDescent="0.3">
      <c r="B258" s="22"/>
      <c r="C258" s="39">
        <v>275</v>
      </c>
      <c r="D258" s="39" t="s">
        <v>510</v>
      </c>
      <c r="E258" s="22">
        <v>1.58</v>
      </c>
      <c r="F258" s="22"/>
      <c r="G258" s="37">
        <v>1</v>
      </c>
      <c r="H258" s="22">
        <v>11</v>
      </c>
      <c r="I258" s="28">
        <f t="shared" si="3"/>
        <v>0.14363636363636365</v>
      </c>
    </row>
    <row r="259" spans="2:9" x14ac:dyDescent="0.3">
      <c r="B259" s="22"/>
      <c r="C259" s="39">
        <v>276</v>
      </c>
      <c r="D259" s="39" t="s">
        <v>511</v>
      </c>
      <c r="E259" s="22">
        <v>1.6</v>
      </c>
      <c r="F259" s="22"/>
      <c r="G259" s="37">
        <v>1</v>
      </c>
      <c r="H259" s="22">
        <v>261</v>
      </c>
      <c r="I259" s="28">
        <f t="shared" si="3"/>
        <v>6.1302681992337167E-3</v>
      </c>
    </row>
    <row r="260" spans="2:9" x14ac:dyDescent="0.3">
      <c r="B260" s="22"/>
      <c r="C260" s="39">
        <v>277</v>
      </c>
      <c r="D260" s="39" t="s">
        <v>512</v>
      </c>
      <c r="E260" s="22">
        <v>6.27</v>
      </c>
      <c r="F260" s="22"/>
      <c r="G260" s="37">
        <v>1</v>
      </c>
      <c r="H260" s="22">
        <v>52</v>
      </c>
      <c r="I260" s="28">
        <f t="shared" si="3"/>
        <v>0.12057692307692307</v>
      </c>
    </row>
    <row r="261" spans="2:9" x14ac:dyDescent="0.3">
      <c r="B261" s="22"/>
      <c r="C261" s="39">
        <v>278</v>
      </c>
      <c r="D261" s="39" t="s">
        <v>513</v>
      </c>
      <c r="E261" s="22">
        <v>2.75</v>
      </c>
      <c r="F261" s="22"/>
      <c r="G261" s="37">
        <v>1</v>
      </c>
      <c r="H261" s="22">
        <v>52</v>
      </c>
      <c r="I261" s="28">
        <f t="shared" ref="I261:I324" si="4">+(E261*G261)/H261</f>
        <v>5.2884615384615384E-2</v>
      </c>
    </row>
    <row r="262" spans="2:9" x14ac:dyDescent="0.3">
      <c r="B262" s="22"/>
      <c r="C262" s="39">
        <v>279</v>
      </c>
      <c r="D262" s="39" t="s">
        <v>514</v>
      </c>
      <c r="E262" s="22">
        <v>4.99</v>
      </c>
      <c r="F262" s="22"/>
      <c r="G262" s="37">
        <v>1</v>
      </c>
      <c r="H262" s="22">
        <v>261</v>
      </c>
      <c r="I262" s="28">
        <f t="shared" si="4"/>
        <v>1.9118773946360156E-2</v>
      </c>
    </row>
    <row r="263" spans="2:9" x14ac:dyDescent="0.3">
      <c r="B263" s="22"/>
      <c r="C263" s="39">
        <v>280</v>
      </c>
      <c r="D263" s="39" t="s">
        <v>176</v>
      </c>
      <c r="E263" s="22">
        <v>6.5</v>
      </c>
      <c r="F263" s="22"/>
      <c r="G263" s="37">
        <v>1</v>
      </c>
      <c r="H263" s="22">
        <v>104</v>
      </c>
      <c r="I263" s="28">
        <f t="shared" si="4"/>
        <v>6.25E-2</v>
      </c>
    </row>
    <row r="264" spans="2:9" x14ac:dyDescent="0.3">
      <c r="B264" s="22"/>
      <c r="C264" s="39">
        <v>281</v>
      </c>
      <c r="D264" s="39" t="s">
        <v>178</v>
      </c>
      <c r="E264" s="22">
        <v>13</v>
      </c>
      <c r="F264" s="22"/>
      <c r="G264" s="37">
        <v>1</v>
      </c>
      <c r="H264" s="22">
        <v>104</v>
      </c>
      <c r="I264" s="28">
        <f t="shared" si="4"/>
        <v>0.125</v>
      </c>
    </row>
    <row r="265" spans="2:9" x14ac:dyDescent="0.3">
      <c r="B265" s="22"/>
      <c r="C265" s="39">
        <v>282</v>
      </c>
      <c r="D265" s="39" t="s">
        <v>515</v>
      </c>
      <c r="E265" s="22">
        <v>1</v>
      </c>
      <c r="F265" s="22"/>
      <c r="G265" s="37">
        <v>1</v>
      </c>
      <c r="H265" s="22">
        <v>52</v>
      </c>
      <c r="I265" s="28">
        <f t="shared" si="4"/>
        <v>1.9230769230769232E-2</v>
      </c>
    </row>
    <row r="266" spans="2:9" x14ac:dyDescent="0.3">
      <c r="B266" s="22"/>
      <c r="C266" s="39">
        <v>283</v>
      </c>
      <c r="D266" s="39" t="s">
        <v>180</v>
      </c>
      <c r="E266" s="22">
        <v>3.98</v>
      </c>
      <c r="F266" s="22"/>
      <c r="G266" s="37">
        <v>1</v>
      </c>
      <c r="H266" s="22">
        <v>104</v>
      </c>
      <c r="I266" s="28">
        <f t="shared" si="4"/>
        <v>3.8269230769230771E-2</v>
      </c>
    </row>
    <row r="267" spans="2:9" x14ac:dyDescent="0.3">
      <c r="B267" s="22"/>
      <c r="C267" s="39">
        <v>284</v>
      </c>
      <c r="D267" s="39" t="s">
        <v>179</v>
      </c>
      <c r="E267" s="22">
        <v>62</v>
      </c>
      <c r="F267" s="22"/>
      <c r="G267" s="37">
        <v>1</v>
      </c>
      <c r="H267" s="22">
        <v>261</v>
      </c>
      <c r="I267" s="28">
        <f t="shared" si="4"/>
        <v>0.23754789272030652</v>
      </c>
    </row>
    <row r="268" spans="2:9" x14ac:dyDescent="0.3">
      <c r="B268" s="22"/>
      <c r="C268" s="39">
        <v>285</v>
      </c>
      <c r="D268" s="39" t="s">
        <v>195</v>
      </c>
      <c r="E268" s="22">
        <v>1.79</v>
      </c>
      <c r="F268" s="22"/>
      <c r="G268" s="37">
        <v>1</v>
      </c>
      <c r="H268" s="22">
        <v>9</v>
      </c>
      <c r="I268" s="28">
        <f t="shared" si="4"/>
        <v>0.19888888888888889</v>
      </c>
    </row>
    <row r="269" spans="2:9" x14ac:dyDescent="0.3">
      <c r="B269" s="22"/>
      <c r="C269" s="39">
        <v>286</v>
      </c>
      <c r="D269" s="39" t="s">
        <v>187</v>
      </c>
      <c r="E269" s="22">
        <v>0.53</v>
      </c>
      <c r="F269" s="22"/>
      <c r="G269" s="37">
        <v>1</v>
      </c>
      <c r="H269" s="22">
        <v>4</v>
      </c>
      <c r="I269" s="28">
        <f t="shared" si="4"/>
        <v>0.13250000000000001</v>
      </c>
    </row>
    <row r="270" spans="2:9" x14ac:dyDescent="0.3">
      <c r="B270" s="22"/>
      <c r="C270" s="39">
        <v>287</v>
      </c>
      <c r="D270" s="39" t="s">
        <v>519</v>
      </c>
      <c r="E270" s="22">
        <v>1.58</v>
      </c>
      <c r="F270" s="22"/>
      <c r="G270" s="37">
        <v>1</v>
      </c>
      <c r="H270" s="22">
        <v>4</v>
      </c>
      <c r="I270" s="28">
        <f t="shared" si="4"/>
        <v>0.39500000000000002</v>
      </c>
    </row>
    <row r="271" spans="2:9" x14ac:dyDescent="0.3">
      <c r="B271" s="22"/>
      <c r="C271" s="39">
        <v>288</v>
      </c>
      <c r="D271" s="39" t="s">
        <v>194</v>
      </c>
      <c r="E271" s="22">
        <v>0.99</v>
      </c>
      <c r="F271" s="22"/>
      <c r="G271" s="37">
        <v>1</v>
      </c>
      <c r="H271" s="22">
        <v>52</v>
      </c>
      <c r="I271" s="28">
        <f t="shared" si="4"/>
        <v>1.9038461538461539E-2</v>
      </c>
    </row>
    <row r="272" spans="2:9" x14ac:dyDescent="0.3">
      <c r="B272" s="22"/>
      <c r="C272" s="39">
        <v>289</v>
      </c>
      <c r="D272" s="39" t="s">
        <v>520</v>
      </c>
      <c r="E272" s="22">
        <v>1.37</v>
      </c>
      <c r="F272" s="22"/>
      <c r="G272" s="37">
        <v>1</v>
      </c>
      <c r="H272" s="22">
        <v>13</v>
      </c>
      <c r="I272" s="28">
        <f t="shared" si="4"/>
        <v>0.1053846153846154</v>
      </c>
    </row>
    <row r="273" spans="2:9" x14ac:dyDescent="0.3">
      <c r="B273" s="22"/>
      <c r="C273" s="39">
        <v>290</v>
      </c>
      <c r="D273" s="39" t="s">
        <v>516</v>
      </c>
      <c r="E273" s="22">
        <v>0.47</v>
      </c>
      <c r="F273" s="22"/>
      <c r="G273" s="37">
        <v>1</v>
      </c>
      <c r="H273" s="22">
        <v>10</v>
      </c>
      <c r="I273" s="28">
        <f t="shared" si="4"/>
        <v>4.7E-2</v>
      </c>
    </row>
    <row r="274" spans="2:9" x14ac:dyDescent="0.3">
      <c r="B274" s="22"/>
      <c r="C274" s="39">
        <v>291</v>
      </c>
      <c r="D274" s="39" t="s">
        <v>517</v>
      </c>
      <c r="E274" s="22">
        <v>0.99</v>
      </c>
      <c r="F274" s="22"/>
      <c r="G274" s="37">
        <v>1</v>
      </c>
      <c r="H274" s="22">
        <v>8</v>
      </c>
      <c r="I274" s="28">
        <f t="shared" si="4"/>
        <v>0.12375</v>
      </c>
    </row>
    <row r="275" spans="2:9" x14ac:dyDescent="0.3">
      <c r="B275" s="22"/>
      <c r="C275" s="39">
        <v>292</v>
      </c>
      <c r="D275" s="39" t="s">
        <v>182</v>
      </c>
      <c r="E275" s="22">
        <v>0.99</v>
      </c>
      <c r="F275" s="22"/>
      <c r="G275" s="37">
        <v>1</v>
      </c>
      <c r="H275" s="22">
        <v>26</v>
      </c>
      <c r="I275" s="28">
        <f t="shared" si="4"/>
        <v>3.8076923076923078E-2</v>
      </c>
    </row>
    <row r="276" spans="2:9" x14ac:dyDescent="0.3">
      <c r="B276" s="22"/>
      <c r="C276" s="39">
        <v>293</v>
      </c>
      <c r="D276" s="39" t="s">
        <v>518</v>
      </c>
      <c r="E276" s="22">
        <v>2.31</v>
      </c>
      <c r="F276" s="22"/>
      <c r="G276" s="37">
        <v>1</v>
      </c>
      <c r="H276" s="22">
        <v>4</v>
      </c>
      <c r="I276" s="28">
        <f t="shared" si="4"/>
        <v>0.57750000000000001</v>
      </c>
    </row>
    <row r="277" spans="2:9" x14ac:dyDescent="0.3">
      <c r="B277" s="22"/>
      <c r="C277" s="39">
        <v>294</v>
      </c>
      <c r="D277" s="39" t="s">
        <v>183</v>
      </c>
      <c r="E277" s="22">
        <v>0.99</v>
      </c>
      <c r="F277" s="22"/>
      <c r="G277" s="37">
        <v>1</v>
      </c>
      <c r="H277" s="22">
        <v>4</v>
      </c>
      <c r="I277" s="28">
        <f t="shared" si="4"/>
        <v>0.2475</v>
      </c>
    </row>
    <row r="278" spans="2:9" x14ac:dyDescent="0.3">
      <c r="B278" s="22"/>
      <c r="C278" s="39">
        <v>295</v>
      </c>
      <c r="D278" s="39" t="s">
        <v>193</v>
      </c>
      <c r="E278" s="22">
        <v>0.53</v>
      </c>
      <c r="F278" s="22"/>
      <c r="G278" s="37">
        <v>1</v>
      </c>
      <c r="H278" s="22">
        <v>4</v>
      </c>
      <c r="I278" s="28">
        <f t="shared" si="4"/>
        <v>0.13250000000000001</v>
      </c>
    </row>
    <row r="279" spans="2:9" x14ac:dyDescent="0.3">
      <c r="B279" s="22"/>
      <c r="C279" s="39">
        <v>296</v>
      </c>
      <c r="D279" s="39" t="s">
        <v>521</v>
      </c>
      <c r="E279" s="22">
        <v>1.42</v>
      </c>
      <c r="F279" s="22"/>
      <c r="G279" s="37">
        <v>1</v>
      </c>
      <c r="H279" s="22">
        <v>9</v>
      </c>
      <c r="I279" s="28">
        <f t="shared" si="4"/>
        <v>0.15777777777777777</v>
      </c>
    </row>
    <row r="280" spans="2:9" x14ac:dyDescent="0.3">
      <c r="B280" s="22"/>
      <c r="C280" s="39">
        <v>297</v>
      </c>
      <c r="D280" s="39" t="s">
        <v>190</v>
      </c>
      <c r="E280" s="22">
        <v>1.87</v>
      </c>
      <c r="F280" s="22"/>
      <c r="G280" s="37">
        <v>1</v>
      </c>
      <c r="H280" s="22">
        <v>13</v>
      </c>
      <c r="I280" s="28">
        <f t="shared" si="4"/>
        <v>0.14384615384615385</v>
      </c>
    </row>
    <row r="281" spans="2:9" x14ac:dyDescent="0.3">
      <c r="B281" s="22"/>
      <c r="C281" s="39">
        <v>298</v>
      </c>
      <c r="D281" s="39" t="s">
        <v>522</v>
      </c>
      <c r="E281" s="22">
        <v>15.92</v>
      </c>
      <c r="F281" s="22"/>
      <c r="G281" s="37">
        <v>1</v>
      </c>
      <c r="H281" s="22">
        <v>261</v>
      </c>
      <c r="I281" s="28">
        <f t="shared" si="4"/>
        <v>6.0996168582375478E-2</v>
      </c>
    </row>
    <row r="282" spans="2:9" x14ac:dyDescent="0.3">
      <c r="B282" s="22"/>
      <c r="C282" s="39">
        <v>299</v>
      </c>
      <c r="D282" s="39" t="s">
        <v>523</v>
      </c>
      <c r="E282" s="22">
        <v>12.82</v>
      </c>
      <c r="F282" s="22"/>
      <c r="G282" s="37">
        <v>1</v>
      </c>
      <c r="H282" s="22">
        <v>261</v>
      </c>
      <c r="I282" s="28">
        <f t="shared" si="4"/>
        <v>4.9118773946360154E-2</v>
      </c>
    </row>
    <row r="283" spans="2:9" x14ac:dyDescent="0.3">
      <c r="B283" s="22"/>
      <c r="C283" s="39">
        <v>300</v>
      </c>
      <c r="D283" s="39" t="s">
        <v>390</v>
      </c>
      <c r="E283" s="22">
        <v>0.99</v>
      </c>
      <c r="F283" s="22"/>
      <c r="G283" s="37">
        <v>1</v>
      </c>
      <c r="H283" s="22">
        <v>521</v>
      </c>
      <c r="I283" s="28">
        <f t="shared" si="4"/>
        <v>1.9001919385796544E-3</v>
      </c>
    </row>
    <row r="284" spans="2:9" x14ac:dyDescent="0.3">
      <c r="B284" s="22"/>
      <c r="C284" s="39">
        <v>301</v>
      </c>
      <c r="D284" s="39" t="s">
        <v>391</v>
      </c>
      <c r="E284" s="22">
        <v>0.99</v>
      </c>
      <c r="F284" s="22"/>
      <c r="G284" s="37">
        <v>1</v>
      </c>
      <c r="H284" s="22">
        <v>52</v>
      </c>
      <c r="I284" s="28">
        <f t="shared" si="4"/>
        <v>1.9038461538461539E-2</v>
      </c>
    </row>
    <row r="285" spans="2:9" x14ac:dyDescent="0.3">
      <c r="B285" s="22"/>
      <c r="C285" s="39">
        <v>302</v>
      </c>
      <c r="D285" s="39" t="s">
        <v>119</v>
      </c>
      <c r="E285" s="22">
        <v>5</v>
      </c>
      <c r="F285" s="22"/>
      <c r="G285" s="37">
        <v>1</v>
      </c>
      <c r="H285" s="22">
        <v>521</v>
      </c>
      <c r="I285" s="28">
        <f t="shared" si="4"/>
        <v>9.5969289827255271E-3</v>
      </c>
    </row>
    <row r="286" spans="2:9" x14ac:dyDescent="0.3">
      <c r="B286" s="22"/>
      <c r="C286" s="39">
        <v>303</v>
      </c>
      <c r="D286" s="39" t="s">
        <v>483</v>
      </c>
      <c r="E286" s="22">
        <v>21</v>
      </c>
      <c r="F286" s="22"/>
      <c r="G286" s="37">
        <v>1</v>
      </c>
      <c r="H286" s="22">
        <v>261</v>
      </c>
      <c r="I286" s="28">
        <f t="shared" si="4"/>
        <v>8.0459770114942528E-2</v>
      </c>
    </row>
    <row r="287" spans="2:9" x14ac:dyDescent="0.3">
      <c r="B287" s="22"/>
      <c r="C287" s="39">
        <v>304</v>
      </c>
      <c r="D287" s="39" t="s">
        <v>197</v>
      </c>
      <c r="E287" s="22">
        <v>28</v>
      </c>
      <c r="F287" s="22"/>
      <c r="G287" s="37">
        <v>1</v>
      </c>
      <c r="H287" s="22">
        <v>521</v>
      </c>
      <c r="I287" s="28">
        <f t="shared" si="4"/>
        <v>5.3742802303262956E-2</v>
      </c>
    </row>
    <row r="288" spans="2:9" x14ac:dyDescent="0.3">
      <c r="B288" s="22"/>
      <c r="C288" s="39">
        <v>305</v>
      </c>
      <c r="D288" s="39" t="s">
        <v>524</v>
      </c>
      <c r="E288" s="22">
        <v>2.19</v>
      </c>
      <c r="F288" s="22"/>
      <c r="G288" s="37">
        <v>1</v>
      </c>
      <c r="H288" s="22">
        <v>156</v>
      </c>
      <c r="I288" s="28">
        <f t="shared" si="4"/>
        <v>1.4038461538461538E-2</v>
      </c>
    </row>
    <row r="289" spans="2:9" x14ac:dyDescent="0.3">
      <c r="B289" s="22"/>
      <c r="C289" s="39">
        <v>306</v>
      </c>
      <c r="D289" s="39" t="s">
        <v>205</v>
      </c>
      <c r="E289" s="22">
        <v>2.12</v>
      </c>
      <c r="F289" s="22"/>
      <c r="G289" s="37">
        <v>1</v>
      </c>
      <c r="H289" s="22">
        <v>26</v>
      </c>
      <c r="I289" s="28">
        <f t="shared" si="4"/>
        <v>8.1538461538461546E-2</v>
      </c>
    </row>
    <row r="290" spans="2:9" x14ac:dyDescent="0.3">
      <c r="B290" s="22"/>
      <c r="C290" s="39">
        <v>307</v>
      </c>
      <c r="D290" s="39" t="s">
        <v>525</v>
      </c>
      <c r="E290" s="22">
        <v>24</v>
      </c>
      <c r="F290" s="22"/>
      <c r="G290" s="37">
        <v>2</v>
      </c>
      <c r="H290" s="22">
        <v>156</v>
      </c>
      <c r="I290" s="28">
        <f t="shared" si="4"/>
        <v>0.30769230769230771</v>
      </c>
    </row>
    <row r="291" spans="2:9" x14ac:dyDescent="0.3">
      <c r="B291" s="22"/>
      <c r="C291" s="39">
        <v>308</v>
      </c>
      <c r="D291" s="39" t="s">
        <v>526</v>
      </c>
      <c r="E291" s="22">
        <v>16</v>
      </c>
      <c r="F291" s="22"/>
      <c r="G291" s="37">
        <v>2</v>
      </c>
      <c r="H291" s="22">
        <v>156</v>
      </c>
      <c r="I291" s="28">
        <f t="shared" si="4"/>
        <v>0.20512820512820512</v>
      </c>
    </row>
    <row r="292" spans="2:9" x14ac:dyDescent="0.3">
      <c r="B292" s="22"/>
      <c r="C292" s="39">
        <v>309</v>
      </c>
      <c r="D292" s="39" t="s">
        <v>527</v>
      </c>
      <c r="E292" s="22">
        <v>9</v>
      </c>
      <c r="F292" s="22"/>
      <c r="G292" s="37">
        <v>2</v>
      </c>
      <c r="H292" s="22">
        <v>156</v>
      </c>
      <c r="I292" s="28">
        <f t="shared" si="4"/>
        <v>0.11538461538461539</v>
      </c>
    </row>
    <row r="293" spans="2:9" x14ac:dyDescent="0.3">
      <c r="B293" s="22"/>
      <c r="C293" s="39">
        <v>310</v>
      </c>
      <c r="D293" s="39" t="s">
        <v>528</v>
      </c>
      <c r="E293" s="22">
        <v>2.5</v>
      </c>
      <c r="F293" s="22"/>
      <c r="G293" s="37">
        <v>2</v>
      </c>
      <c r="H293" s="22">
        <v>156</v>
      </c>
      <c r="I293" s="28">
        <f t="shared" si="4"/>
        <v>3.2051282051282048E-2</v>
      </c>
    </row>
    <row r="294" spans="2:9" x14ac:dyDescent="0.3">
      <c r="B294" s="22"/>
      <c r="C294" s="39">
        <v>311</v>
      </c>
      <c r="D294" s="39" t="s">
        <v>645</v>
      </c>
      <c r="E294" s="22">
        <v>24</v>
      </c>
      <c r="F294" s="22"/>
      <c r="G294" s="37">
        <v>2</v>
      </c>
      <c r="H294" s="22">
        <v>156</v>
      </c>
      <c r="I294" s="28">
        <f t="shared" si="4"/>
        <v>0.30769230769230771</v>
      </c>
    </row>
    <row r="295" spans="2:9" x14ac:dyDescent="0.3">
      <c r="B295" s="22"/>
      <c r="C295" s="39">
        <v>312</v>
      </c>
      <c r="D295" s="39" t="s">
        <v>646</v>
      </c>
      <c r="E295" s="22">
        <v>9</v>
      </c>
      <c r="F295" s="22"/>
      <c r="G295" s="37">
        <v>2</v>
      </c>
      <c r="H295" s="22">
        <v>156</v>
      </c>
      <c r="I295" s="28">
        <f t="shared" si="4"/>
        <v>0.11538461538461539</v>
      </c>
    </row>
    <row r="296" spans="2:9" x14ac:dyDescent="0.3">
      <c r="B296" s="22"/>
      <c r="C296" s="39">
        <v>313</v>
      </c>
      <c r="D296" s="39" t="s">
        <v>647</v>
      </c>
      <c r="E296" s="22">
        <v>2.5</v>
      </c>
      <c r="F296" s="22"/>
      <c r="G296" s="37">
        <v>2</v>
      </c>
      <c r="H296" s="22">
        <v>156</v>
      </c>
      <c r="I296" s="28">
        <f t="shared" si="4"/>
        <v>3.2051282051282048E-2</v>
      </c>
    </row>
    <row r="297" spans="2:9" x14ac:dyDescent="0.3">
      <c r="B297" s="22"/>
      <c r="C297" s="39">
        <v>314</v>
      </c>
      <c r="D297" s="39" t="s">
        <v>201</v>
      </c>
      <c r="E297" s="22">
        <v>11</v>
      </c>
      <c r="F297" s="22"/>
      <c r="G297" s="37">
        <v>1</v>
      </c>
      <c r="H297" s="22">
        <v>521</v>
      </c>
      <c r="I297" s="28">
        <f t="shared" si="4"/>
        <v>2.1113243761996161E-2</v>
      </c>
    </row>
    <row r="298" spans="2:9" x14ac:dyDescent="0.3">
      <c r="B298" s="22"/>
      <c r="C298" s="39">
        <v>315</v>
      </c>
      <c r="D298" s="39" t="s">
        <v>530</v>
      </c>
      <c r="E298" s="22">
        <v>13</v>
      </c>
      <c r="F298" s="22"/>
      <c r="G298" s="37">
        <v>1</v>
      </c>
      <c r="H298" s="22">
        <v>156</v>
      </c>
      <c r="I298" s="28">
        <f t="shared" si="4"/>
        <v>8.3333333333333329E-2</v>
      </c>
    </row>
    <row r="299" spans="2:9" x14ac:dyDescent="0.3">
      <c r="B299" s="22"/>
      <c r="C299" s="39">
        <v>316</v>
      </c>
      <c r="D299" s="39" t="s">
        <v>203</v>
      </c>
      <c r="E299" s="22">
        <v>13</v>
      </c>
      <c r="F299" s="22"/>
      <c r="G299" s="37">
        <v>1</v>
      </c>
      <c r="H299" s="22">
        <v>52</v>
      </c>
      <c r="I299" s="28">
        <f t="shared" si="4"/>
        <v>0.25</v>
      </c>
    </row>
    <row r="300" spans="2:9" x14ac:dyDescent="0.3">
      <c r="B300" s="22"/>
      <c r="C300" s="39">
        <v>317</v>
      </c>
      <c r="D300" s="39" t="s">
        <v>529</v>
      </c>
      <c r="E300" s="22">
        <v>4.24</v>
      </c>
      <c r="F300" s="22"/>
      <c r="G300" s="37">
        <v>1</v>
      </c>
      <c r="H300" s="22">
        <v>521</v>
      </c>
      <c r="I300" s="28">
        <f t="shared" si="4"/>
        <v>8.1381957773512485E-3</v>
      </c>
    </row>
    <row r="301" spans="2:9" x14ac:dyDescent="0.3">
      <c r="B301" s="22"/>
      <c r="C301" s="39">
        <v>318</v>
      </c>
      <c r="D301" s="39" t="s">
        <v>193</v>
      </c>
      <c r="E301" s="22">
        <v>0.53</v>
      </c>
      <c r="F301" s="22"/>
      <c r="G301" s="37">
        <v>1</v>
      </c>
      <c r="H301" s="22">
        <v>3</v>
      </c>
      <c r="I301" s="28">
        <f t="shared" si="4"/>
        <v>0.17666666666666667</v>
      </c>
    </row>
    <row r="302" spans="2:9" x14ac:dyDescent="0.3">
      <c r="B302" s="22"/>
      <c r="C302" s="39">
        <v>319</v>
      </c>
      <c r="D302" s="39" t="s">
        <v>166</v>
      </c>
      <c r="E302" s="22">
        <v>6.99</v>
      </c>
      <c r="F302" s="22"/>
      <c r="G302" s="37">
        <v>1</v>
      </c>
      <c r="H302" s="22">
        <v>521</v>
      </c>
      <c r="I302" s="28">
        <f t="shared" si="4"/>
        <v>1.3416506717850288E-2</v>
      </c>
    </row>
    <row r="303" spans="2:9" x14ac:dyDescent="0.3">
      <c r="B303" s="22"/>
      <c r="C303" s="39">
        <v>320</v>
      </c>
      <c r="D303" s="39" t="s">
        <v>531</v>
      </c>
      <c r="E303" s="22">
        <v>4.99</v>
      </c>
      <c r="F303" s="22"/>
      <c r="G303" s="37">
        <v>1</v>
      </c>
      <c r="H303" s="22">
        <v>261</v>
      </c>
      <c r="I303" s="28">
        <f t="shared" si="4"/>
        <v>1.9118773946360156E-2</v>
      </c>
    </row>
    <row r="304" spans="2:9" x14ac:dyDescent="0.3">
      <c r="B304" s="22"/>
      <c r="C304" s="39">
        <v>321</v>
      </c>
      <c r="D304" s="39" t="s">
        <v>118</v>
      </c>
      <c r="E304" s="22">
        <v>5</v>
      </c>
      <c r="F304" s="22"/>
      <c r="G304" s="37">
        <v>1</v>
      </c>
      <c r="H304" s="22">
        <v>417</v>
      </c>
      <c r="I304" s="28">
        <f t="shared" si="4"/>
        <v>1.1990407673860911E-2</v>
      </c>
    </row>
    <row r="305" spans="2:9" x14ac:dyDescent="0.3">
      <c r="B305" s="22"/>
      <c r="C305" s="39">
        <v>322</v>
      </c>
      <c r="D305" s="39" t="s">
        <v>119</v>
      </c>
      <c r="E305" s="22">
        <v>5</v>
      </c>
      <c r="F305" s="22"/>
      <c r="G305" s="37">
        <v>1</v>
      </c>
      <c r="H305" s="22">
        <v>521</v>
      </c>
      <c r="I305" s="28">
        <f t="shared" si="4"/>
        <v>9.5969289827255271E-3</v>
      </c>
    </row>
    <row r="306" spans="2:9" x14ac:dyDescent="0.3">
      <c r="B306" s="22"/>
      <c r="C306" s="39">
        <v>323</v>
      </c>
      <c r="D306" s="39" t="s">
        <v>120</v>
      </c>
      <c r="E306" s="22">
        <v>44</v>
      </c>
      <c r="F306" s="22"/>
      <c r="G306" s="37">
        <v>1</v>
      </c>
      <c r="H306" s="22">
        <v>521</v>
      </c>
      <c r="I306" s="28">
        <f t="shared" si="4"/>
        <v>8.4452975047984644E-2</v>
      </c>
    </row>
    <row r="307" spans="2:9" x14ac:dyDescent="0.3">
      <c r="B307" s="22"/>
      <c r="C307" s="39">
        <v>324</v>
      </c>
      <c r="D307" s="39" t="s">
        <v>121</v>
      </c>
      <c r="E307" s="22">
        <v>27</v>
      </c>
      <c r="F307" s="22"/>
      <c r="G307" s="37">
        <v>1</v>
      </c>
      <c r="H307" s="22">
        <v>521</v>
      </c>
      <c r="I307" s="28">
        <f t="shared" si="4"/>
        <v>5.1823416506717852E-2</v>
      </c>
    </row>
    <row r="308" spans="2:9" x14ac:dyDescent="0.3">
      <c r="B308" s="22"/>
      <c r="C308" s="39">
        <v>325</v>
      </c>
      <c r="D308" s="39" t="s">
        <v>123</v>
      </c>
      <c r="E308" s="22">
        <v>19.5</v>
      </c>
      <c r="F308" s="22"/>
      <c r="G308" s="37">
        <v>1</v>
      </c>
      <c r="H308" s="22">
        <v>521</v>
      </c>
      <c r="I308" s="28">
        <f t="shared" si="4"/>
        <v>3.7428023032629557E-2</v>
      </c>
    </row>
    <row r="309" spans="2:9" x14ac:dyDescent="0.3">
      <c r="B309" s="22"/>
      <c r="C309" s="39">
        <v>326</v>
      </c>
      <c r="D309" s="39" t="s">
        <v>124</v>
      </c>
      <c r="E309" s="22">
        <v>3.99</v>
      </c>
      <c r="F309" s="22"/>
      <c r="G309" s="37">
        <v>1</v>
      </c>
      <c r="H309" s="22">
        <v>521</v>
      </c>
      <c r="I309" s="28">
        <f t="shared" si="4"/>
        <v>7.6583493282149718E-3</v>
      </c>
    </row>
    <row r="310" spans="2:9" x14ac:dyDescent="0.3">
      <c r="B310" s="22"/>
      <c r="C310" s="39">
        <v>327</v>
      </c>
      <c r="D310" s="39" t="s">
        <v>206</v>
      </c>
      <c r="E310" s="22">
        <v>184.99</v>
      </c>
      <c r="F310" s="22"/>
      <c r="G310" s="37">
        <v>1</v>
      </c>
      <c r="H310" s="22">
        <v>1043</v>
      </c>
      <c r="I310" s="28">
        <f t="shared" si="4"/>
        <v>0.17736337488015341</v>
      </c>
    </row>
    <row r="311" spans="2:9" x14ac:dyDescent="0.3">
      <c r="B311" s="22"/>
      <c r="C311" s="39">
        <v>328</v>
      </c>
      <c r="D311" s="39" t="s">
        <v>532</v>
      </c>
      <c r="E311" s="22" t="s">
        <v>816</v>
      </c>
      <c r="F311" s="22"/>
      <c r="G311" s="37"/>
      <c r="H311" s="22"/>
      <c r="I311" s="28"/>
    </row>
    <row r="312" spans="2:9" x14ac:dyDescent="0.3">
      <c r="B312" s="22"/>
      <c r="C312" s="39">
        <v>329</v>
      </c>
      <c r="D312" s="39" t="s">
        <v>533</v>
      </c>
      <c r="E312" s="22">
        <v>36</v>
      </c>
      <c r="F312" s="22"/>
      <c r="G312" s="37">
        <v>2</v>
      </c>
      <c r="H312" s="22">
        <v>521</v>
      </c>
      <c r="I312" s="28">
        <f t="shared" si="4"/>
        <v>0.13819577735124761</v>
      </c>
    </row>
    <row r="313" spans="2:9" x14ac:dyDescent="0.3">
      <c r="B313" s="22"/>
      <c r="C313" s="39">
        <v>330</v>
      </c>
      <c r="D313" s="39" t="s">
        <v>534</v>
      </c>
      <c r="E313" s="22">
        <v>85</v>
      </c>
      <c r="F313" s="22"/>
      <c r="G313" s="37">
        <v>2</v>
      </c>
      <c r="H313" s="22">
        <v>521</v>
      </c>
      <c r="I313" s="28">
        <f t="shared" si="4"/>
        <v>0.32629558541266795</v>
      </c>
    </row>
    <row r="314" spans="2:9" x14ac:dyDescent="0.3">
      <c r="B314" s="22"/>
      <c r="C314" s="39">
        <v>331</v>
      </c>
      <c r="D314" s="39" t="s">
        <v>208</v>
      </c>
      <c r="E314" s="22">
        <v>92.95</v>
      </c>
      <c r="F314" s="22"/>
      <c r="G314" s="37">
        <v>2</v>
      </c>
      <c r="H314" s="22">
        <v>521</v>
      </c>
      <c r="I314" s="28">
        <f t="shared" si="4"/>
        <v>0.35681381957773511</v>
      </c>
    </row>
    <row r="315" spans="2:9" x14ac:dyDescent="0.3">
      <c r="B315" s="22"/>
      <c r="C315" s="39">
        <v>332</v>
      </c>
      <c r="D315" s="39" t="s">
        <v>648</v>
      </c>
      <c r="E315" s="22">
        <v>8</v>
      </c>
      <c r="F315" s="22"/>
      <c r="G315" s="37">
        <v>2</v>
      </c>
      <c r="H315" s="22">
        <v>521</v>
      </c>
      <c r="I315" s="28">
        <f t="shared" si="4"/>
        <v>3.0710172744721688E-2</v>
      </c>
    </row>
    <row r="316" spans="2:9" x14ac:dyDescent="0.3">
      <c r="B316" s="22"/>
      <c r="C316" s="39">
        <v>333</v>
      </c>
      <c r="D316" s="39" t="s">
        <v>119</v>
      </c>
      <c r="E316" s="22">
        <v>5</v>
      </c>
      <c r="F316" s="22"/>
      <c r="G316" s="37">
        <v>1</v>
      </c>
      <c r="H316" s="22">
        <v>261</v>
      </c>
      <c r="I316" s="28">
        <f t="shared" si="4"/>
        <v>1.9157088122605363E-2</v>
      </c>
    </row>
    <row r="317" spans="2:9" x14ac:dyDescent="0.3">
      <c r="B317" s="22"/>
      <c r="C317" s="39">
        <v>334</v>
      </c>
      <c r="D317" s="39" t="s">
        <v>535</v>
      </c>
      <c r="E317" s="22">
        <v>20</v>
      </c>
      <c r="F317" s="22"/>
      <c r="G317" s="37">
        <v>1</v>
      </c>
      <c r="H317" s="22">
        <v>521</v>
      </c>
      <c r="I317" s="28">
        <f t="shared" si="4"/>
        <v>3.8387715930902108E-2</v>
      </c>
    </row>
    <row r="318" spans="2:9" x14ac:dyDescent="0.3">
      <c r="B318" s="22"/>
      <c r="C318" s="39">
        <v>335</v>
      </c>
      <c r="D318" s="39" t="s">
        <v>536</v>
      </c>
      <c r="E318" s="22">
        <v>29.5</v>
      </c>
      <c r="F318" s="22"/>
      <c r="G318" s="37">
        <v>2</v>
      </c>
      <c r="H318" s="22">
        <v>52</v>
      </c>
      <c r="I318" s="28">
        <f t="shared" si="4"/>
        <v>1.1346153846153846</v>
      </c>
    </row>
    <row r="319" spans="2:9" x14ac:dyDescent="0.3">
      <c r="B319" s="22"/>
      <c r="C319" s="39">
        <v>336</v>
      </c>
      <c r="D319" s="39" t="s">
        <v>537</v>
      </c>
      <c r="E319" s="22">
        <v>10</v>
      </c>
      <c r="F319" s="22"/>
      <c r="G319" s="37">
        <v>1</v>
      </c>
      <c r="H319" s="22">
        <v>261</v>
      </c>
      <c r="I319" s="28">
        <f t="shared" si="4"/>
        <v>3.8314176245210725E-2</v>
      </c>
    </row>
    <row r="320" spans="2:9" x14ac:dyDescent="0.3">
      <c r="B320" s="22"/>
      <c r="C320" s="39">
        <v>337</v>
      </c>
      <c r="D320" s="39" t="s">
        <v>212</v>
      </c>
      <c r="E320" s="22">
        <v>8</v>
      </c>
      <c r="F320" s="22"/>
      <c r="G320" s="37">
        <v>2</v>
      </c>
      <c r="H320" s="22">
        <v>261</v>
      </c>
      <c r="I320" s="28">
        <f t="shared" si="4"/>
        <v>6.1302681992337162E-2</v>
      </c>
    </row>
    <row r="321" spans="2:9" x14ac:dyDescent="0.3">
      <c r="B321" s="22"/>
      <c r="C321" s="39">
        <v>338</v>
      </c>
      <c r="D321" s="39" t="s">
        <v>216</v>
      </c>
      <c r="E321" s="22">
        <v>8</v>
      </c>
      <c r="F321" s="22"/>
      <c r="G321" s="37">
        <v>2</v>
      </c>
      <c r="H321" s="22">
        <v>52</v>
      </c>
      <c r="I321" s="28">
        <f t="shared" si="4"/>
        <v>0.30769230769230771</v>
      </c>
    </row>
    <row r="322" spans="2:9" x14ac:dyDescent="0.3">
      <c r="B322" s="22"/>
      <c r="C322" s="39">
        <v>339</v>
      </c>
      <c r="D322" s="39" t="s">
        <v>538</v>
      </c>
      <c r="E322" s="22">
        <v>18</v>
      </c>
      <c r="F322" s="22"/>
      <c r="G322" s="37">
        <v>2</v>
      </c>
      <c r="H322" s="22">
        <v>52</v>
      </c>
      <c r="I322" s="28">
        <f t="shared" si="4"/>
        <v>0.69230769230769229</v>
      </c>
    </row>
    <row r="323" spans="2:9" x14ac:dyDescent="0.3">
      <c r="B323" s="22"/>
      <c r="C323" s="39">
        <v>340</v>
      </c>
      <c r="D323" s="39" t="s">
        <v>118</v>
      </c>
      <c r="E323" s="22">
        <v>5</v>
      </c>
      <c r="F323" s="22"/>
      <c r="G323" s="37">
        <v>1</v>
      </c>
      <c r="H323" s="22">
        <v>417</v>
      </c>
      <c r="I323" s="28">
        <f t="shared" si="4"/>
        <v>1.1990407673860911E-2</v>
      </c>
    </row>
    <row r="324" spans="2:9" x14ac:dyDescent="0.3">
      <c r="B324" s="22"/>
      <c r="C324" s="39">
        <v>341</v>
      </c>
      <c r="D324" s="39" t="s">
        <v>119</v>
      </c>
      <c r="E324" s="22">
        <v>5</v>
      </c>
      <c r="F324" s="22"/>
      <c r="G324" s="37">
        <v>1</v>
      </c>
      <c r="H324" s="22">
        <v>521</v>
      </c>
      <c r="I324" s="28">
        <f t="shared" si="4"/>
        <v>9.5969289827255271E-3</v>
      </c>
    </row>
    <row r="325" spans="2:9" x14ac:dyDescent="0.3">
      <c r="B325" s="22"/>
      <c r="C325" s="39">
        <v>342</v>
      </c>
      <c r="D325" s="39" t="s">
        <v>120</v>
      </c>
      <c r="E325" s="22">
        <v>44</v>
      </c>
      <c r="F325" s="22"/>
      <c r="G325" s="37">
        <v>1</v>
      </c>
      <c r="H325" s="22">
        <v>521</v>
      </c>
      <c r="I325" s="28">
        <f t="shared" ref="I325:I388" si="5">+(E325*G325)/H325</f>
        <v>8.4452975047984644E-2</v>
      </c>
    </row>
    <row r="326" spans="2:9" x14ac:dyDescent="0.3">
      <c r="B326" s="22"/>
      <c r="C326" s="39">
        <v>343</v>
      </c>
      <c r="D326" s="39" t="s">
        <v>121</v>
      </c>
      <c r="E326" s="22">
        <v>27</v>
      </c>
      <c r="F326" s="22"/>
      <c r="G326" s="37">
        <v>1</v>
      </c>
      <c r="H326" s="22">
        <v>521</v>
      </c>
      <c r="I326" s="28">
        <f t="shared" si="5"/>
        <v>5.1823416506717852E-2</v>
      </c>
    </row>
    <row r="327" spans="2:9" x14ac:dyDescent="0.3">
      <c r="B327" s="22"/>
      <c r="C327" s="39">
        <v>344</v>
      </c>
      <c r="D327" s="39" t="s">
        <v>123</v>
      </c>
      <c r="E327" s="22">
        <v>19.5</v>
      </c>
      <c r="F327" s="22"/>
      <c r="G327" s="37">
        <v>1</v>
      </c>
      <c r="H327" s="22">
        <v>521</v>
      </c>
      <c r="I327" s="28">
        <f t="shared" si="5"/>
        <v>3.7428023032629557E-2</v>
      </c>
    </row>
    <row r="328" spans="2:9" x14ac:dyDescent="0.3">
      <c r="B328" s="22"/>
      <c r="C328" s="39">
        <v>345</v>
      </c>
      <c r="D328" s="39" t="s">
        <v>124</v>
      </c>
      <c r="E328" s="22">
        <v>3.99</v>
      </c>
      <c r="F328" s="22"/>
      <c r="G328" s="37">
        <v>1</v>
      </c>
      <c r="H328" s="22">
        <v>521</v>
      </c>
      <c r="I328" s="28">
        <f t="shared" si="5"/>
        <v>7.6583493282149718E-3</v>
      </c>
    </row>
    <row r="329" spans="2:9" x14ac:dyDescent="0.3">
      <c r="B329" s="22"/>
      <c r="C329" s="39">
        <v>346</v>
      </c>
      <c r="D329" s="39" t="s">
        <v>539</v>
      </c>
      <c r="E329" s="22">
        <v>15</v>
      </c>
      <c r="F329" s="22"/>
      <c r="G329" s="37">
        <v>1</v>
      </c>
      <c r="H329" s="22">
        <v>52</v>
      </c>
      <c r="I329" s="28">
        <f t="shared" si="5"/>
        <v>0.28846153846153844</v>
      </c>
    </row>
    <row r="330" spans="2:9" x14ac:dyDescent="0.3">
      <c r="B330" s="22"/>
      <c r="C330" s="39">
        <v>347</v>
      </c>
      <c r="D330" s="39" t="s">
        <v>540</v>
      </c>
      <c r="E330" s="22">
        <v>35</v>
      </c>
      <c r="F330" s="22"/>
      <c r="G330" s="37">
        <v>1</v>
      </c>
      <c r="H330" s="22">
        <v>521</v>
      </c>
      <c r="I330" s="28">
        <f t="shared" si="5"/>
        <v>6.71785028790787E-2</v>
      </c>
    </row>
    <row r="331" spans="2:9" x14ac:dyDescent="0.3">
      <c r="B331" s="22"/>
      <c r="C331" s="39">
        <v>348</v>
      </c>
      <c r="D331" s="39" t="s">
        <v>541</v>
      </c>
      <c r="E331" s="22">
        <v>15</v>
      </c>
      <c r="F331" s="22"/>
      <c r="G331" s="37">
        <v>2</v>
      </c>
      <c r="H331" s="22">
        <v>104</v>
      </c>
      <c r="I331" s="28">
        <f t="shared" si="5"/>
        <v>0.28846153846153844</v>
      </c>
    </row>
    <row r="332" spans="2:9" x14ac:dyDescent="0.3">
      <c r="B332" s="22"/>
      <c r="C332" s="39">
        <v>349</v>
      </c>
      <c r="D332" s="39" t="s">
        <v>542</v>
      </c>
      <c r="E332" s="22">
        <v>20</v>
      </c>
      <c r="F332" s="22"/>
      <c r="G332" s="37">
        <v>2</v>
      </c>
      <c r="H332" s="22">
        <v>4</v>
      </c>
      <c r="I332" s="28">
        <f t="shared" si="5"/>
        <v>10</v>
      </c>
    </row>
    <row r="333" spans="2:9" x14ac:dyDescent="0.3">
      <c r="B333" s="22"/>
      <c r="C333" s="39">
        <v>350</v>
      </c>
      <c r="D333" s="39" t="s">
        <v>543</v>
      </c>
      <c r="E333" s="22">
        <v>19.45</v>
      </c>
      <c r="F333" s="22"/>
      <c r="G333" s="37">
        <v>1</v>
      </c>
      <c r="H333" s="22">
        <v>4</v>
      </c>
      <c r="I333" s="28">
        <f t="shared" si="5"/>
        <v>4.8624999999999998</v>
      </c>
    </row>
    <row r="334" spans="2:9" x14ac:dyDescent="0.3">
      <c r="B334" s="22"/>
      <c r="C334" s="39">
        <v>351</v>
      </c>
      <c r="D334" s="39" t="s">
        <v>544</v>
      </c>
      <c r="E334" s="22" t="s">
        <v>816</v>
      </c>
      <c r="F334" s="22"/>
      <c r="G334" s="37"/>
      <c r="H334" s="22"/>
      <c r="I334" s="28"/>
    </row>
    <row r="335" spans="2:9" x14ac:dyDescent="0.3">
      <c r="B335" s="22"/>
      <c r="C335" s="39">
        <v>352</v>
      </c>
      <c r="D335" s="39" t="s">
        <v>711</v>
      </c>
      <c r="E335" s="22">
        <v>152.53</v>
      </c>
      <c r="F335" s="22"/>
      <c r="G335" s="37">
        <v>1</v>
      </c>
      <c r="H335" s="22">
        <v>1</v>
      </c>
      <c r="I335" s="28">
        <f t="shared" si="5"/>
        <v>152.53</v>
      </c>
    </row>
    <row r="336" spans="2:9" x14ac:dyDescent="0.3">
      <c r="B336" s="22"/>
      <c r="C336" s="39">
        <v>353</v>
      </c>
      <c r="D336" s="39" t="s">
        <v>547</v>
      </c>
      <c r="E336" s="22">
        <v>24</v>
      </c>
      <c r="F336" s="22"/>
      <c r="G336" s="37">
        <v>1</v>
      </c>
      <c r="H336" s="22">
        <v>521</v>
      </c>
      <c r="I336" s="28">
        <f t="shared" si="5"/>
        <v>4.6065259117082535E-2</v>
      </c>
    </row>
    <row r="337" spans="2:9" x14ac:dyDescent="0.3">
      <c r="B337" s="22"/>
      <c r="C337" s="39">
        <v>354</v>
      </c>
      <c r="D337" s="39" t="s">
        <v>548</v>
      </c>
      <c r="E337" s="22">
        <v>8.9700000000000006</v>
      </c>
      <c r="F337" s="22"/>
      <c r="G337" s="37">
        <v>1</v>
      </c>
      <c r="H337" s="22">
        <v>156</v>
      </c>
      <c r="I337" s="28">
        <f t="shared" si="5"/>
        <v>5.7500000000000002E-2</v>
      </c>
    </row>
    <row r="338" spans="2:9" x14ac:dyDescent="0.3">
      <c r="B338" s="22"/>
      <c r="C338" s="39">
        <v>355</v>
      </c>
      <c r="D338" s="39" t="s">
        <v>549</v>
      </c>
      <c r="E338" s="22">
        <v>9.99</v>
      </c>
      <c r="F338" s="22"/>
      <c r="G338" s="37">
        <v>1</v>
      </c>
      <c r="H338" s="22">
        <v>156</v>
      </c>
      <c r="I338" s="28">
        <f t="shared" si="5"/>
        <v>6.4038461538461544E-2</v>
      </c>
    </row>
    <row r="339" spans="2:9" x14ac:dyDescent="0.3">
      <c r="B339" s="22"/>
      <c r="C339" s="39">
        <v>356</v>
      </c>
      <c r="D339" s="39" t="s">
        <v>550</v>
      </c>
      <c r="E339" s="22">
        <v>1.5</v>
      </c>
      <c r="F339" s="22"/>
      <c r="G339" s="37">
        <v>1</v>
      </c>
      <c r="H339" s="22">
        <v>78</v>
      </c>
      <c r="I339" s="28">
        <f t="shared" si="5"/>
        <v>1.9230769230769232E-2</v>
      </c>
    </row>
    <row r="340" spans="2:9" x14ac:dyDescent="0.3">
      <c r="B340" s="22"/>
      <c r="C340" s="39">
        <v>357</v>
      </c>
      <c r="D340" s="39" t="s">
        <v>551</v>
      </c>
      <c r="E340" s="22">
        <v>1.19</v>
      </c>
      <c r="F340" s="22"/>
      <c r="G340" s="37">
        <v>1</v>
      </c>
      <c r="H340" s="22">
        <v>261</v>
      </c>
      <c r="I340" s="28">
        <f t="shared" si="5"/>
        <v>4.5593869731800768E-3</v>
      </c>
    </row>
    <row r="341" spans="2:9" x14ac:dyDescent="0.3">
      <c r="B341" s="22"/>
      <c r="C341" s="39">
        <v>358</v>
      </c>
      <c r="D341" s="39" t="s">
        <v>552</v>
      </c>
      <c r="E341" s="22">
        <v>1.5</v>
      </c>
      <c r="F341" s="22"/>
      <c r="G341" s="37">
        <v>1</v>
      </c>
      <c r="H341" s="22">
        <v>261</v>
      </c>
      <c r="I341" s="28">
        <f t="shared" si="5"/>
        <v>5.7471264367816091E-3</v>
      </c>
    </row>
    <row r="342" spans="2:9" x14ac:dyDescent="0.3">
      <c r="B342" s="22"/>
      <c r="C342" s="39">
        <v>359</v>
      </c>
      <c r="D342" s="39" t="s">
        <v>553</v>
      </c>
      <c r="E342" s="22">
        <v>1.99</v>
      </c>
      <c r="F342" s="22"/>
      <c r="G342" s="37">
        <v>1</v>
      </c>
      <c r="H342" s="22">
        <v>52</v>
      </c>
      <c r="I342" s="28">
        <f t="shared" si="5"/>
        <v>3.8269230769230771E-2</v>
      </c>
    </row>
    <row r="343" spans="2:9" x14ac:dyDescent="0.3">
      <c r="B343" s="22"/>
      <c r="C343" s="39">
        <v>360</v>
      </c>
      <c r="D343" s="39" t="s">
        <v>554</v>
      </c>
      <c r="E343" s="22">
        <v>4.99</v>
      </c>
      <c r="F343" s="22"/>
      <c r="G343" s="37">
        <v>1</v>
      </c>
      <c r="H343" s="22">
        <v>261</v>
      </c>
      <c r="I343" s="28">
        <f t="shared" si="5"/>
        <v>1.9118773946360156E-2</v>
      </c>
    </row>
    <row r="344" spans="2:9" x14ac:dyDescent="0.3">
      <c r="B344" s="22"/>
      <c r="C344" s="39">
        <v>361</v>
      </c>
      <c r="D344" s="39" t="s">
        <v>555</v>
      </c>
      <c r="E344" s="22">
        <v>24.99</v>
      </c>
      <c r="F344" s="22"/>
      <c r="G344" s="37">
        <v>1</v>
      </c>
      <c r="H344" s="22">
        <v>261</v>
      </c>
      <c r="I344" s="28">
        <f t="shared" si="5"/>
        <v>9.5747126436781599E-2</v>
      </c>
    </row>
    <row r="345" spans="2:9" x14ac:dyDescent="0.3">
      <c r="B345" s="22"/>
      <c r="C345" s="39">
        <v>362</v>
      </c>
      <c r="D345" s="39" t="s">
        <v>556</v>
      </c>
      <c r="E345" s="22">
        <v>5</v>
      </c>
      <c r="F345" s="22"/>
      <c r="G345" s="37">
        <v>1</v>
      </c>
      <c r="H345" s="22">
        <v>521</v>
      </c>
      <c r="I345" s="28">
        <f t="shared" si="5"/>
        <v>9.5969289827255271E-3</v>
      </c>
    </row>
    <row r="346" spans="2:9" x14ac:dyDescent="0.3">
      <c r="B346" s="22"/>
      <c r="C346" s="39">
        <v>363</v>
      </c>
      <c r="D346" s="39" t="s">
        <v>483</v>
      </c>
      <c r="E346" s="22">
        <v>21</v>
      </c>
      <c r="F346" s="22"/>
      <c r="G346" s="37">
        <v>1</v>
      </c>
      <c r="H346" s="22">
        <v>261</v>
      </c>
      <c r="I346" s="28">
        <f t="shared" si="5"/>
        <v>8.0459770114942528E-2</v>
      </c>
    </row>
    <row r="347" spans="2:9" x14ac:dyDescent="0.3">
      <c r="B347" s="22"/>
      <c r="C347" s="39">
        <v>364</v>
      </c>
      <c r="D347" s="39" t="s">
        <v>557</v>
      </c>
      <c r="E347" s="22">
        <v>140</v>
      </c>
      <c r="F347" s="22"/>
      <c r="G347" s="37">
        <v>1</v>
      </c>
      <c r="H347" s="22">
        <v>521</v>
      </c>
      <c r="I347" s="28">
        <f t="shared" si="5"/>
        <v>0.2687140115163148</v>
      </c>
    </row>
    <row r="348" spans="2:9" x14ac:dyDescent="0.3">
      <c r="B348" s="22"/>
      <c r="C348" s="39">
        <v>365</v>
      </c>
      <c r="D348" s="39" t="s">
        <v>557</v>
      </c>
      <c r="E348" s="22">
        <v>140</v>
      </c>
      <c r="F348" s="22"/>
      <c r="G348" s="37">
        <v>1</v>
      </c>
      <c r="H348" s="22">
        <v>521</v>
      </c>
      <c r="I348" s="28">
        <f t="shared" si="5"/>
        <v>0.2687140115163148</v>
      </c>
    </row>
    <row r="349" spans="2:9" x14ac:dyDescent="0.3">
      <c r="B349" s="22"/>
      <c r="C349" s="39">
        <v>366</v>
      </c>
      <c r="D349" s="39" t="s">
        <v>558</v>
      </c>
      <c r="E349" s="22">
        <v>95.34</v>
      </c>
      <c r="F349" s="22"/>
      <c r="G349" s="37">
        <v>1</v>
      </c>
      <c r="H349" s="22">
        <v>521</v>
      </c>
      <c r="I349" s="28">
        <f t="shared" si="5"/>
        <v>0.18299424184261037</v>
      </c>
    </row>
    <row r="350" spans="2:9" x14ac:dyDescent="0.3">
      <c r="B350" s="22"/>
      <c r="C350" s="39">
        <v>367</v>
      </c>
      <c r="D350" s="39" t="s">
        <v>558</v>
      </c>
      <c r="E350" s="22">
        <v>95.34</v>
      </c>
      <c r="F350" s="22"/>
      <c r="G350" s="37">
        <v>1</v>
      </c>
      <c r="H350" s="22">
        <v>521</v>
      </c>
      <c r="I350" s="28">
        <f t="shared" si="5"/>
        <v>0.18299424184261037</v>
      </c>
    </row>
    <row r="351" spans="2:9" x14ac:dyDescent="0.3">
      <c r="B351" s="22"/>
      <c r="C351" s="39">
        <v>368</v>
      </c>
      <c r="D351" s="39" t="s">
        <v>559</v>
      </c>
      <c r="E351" s="22">
        <v>95.88</v>
      </c>
      <c r="F351" s="22"/>
      <c r="G351" s="37">
        <v>1</v>
      </c>
      <c r="H351" s="22">
        <v>521</v>
      </c>
      <c r="I351" s="28">
        <f t="shared" si="5"/>
        <v>0.18403071017274472</v>
      </c>
    </row>
    <row r="352" spans="2:9" x14ac:dyDescent="0.3">
      <c r="B352" s="22"/>
      <c r="C352" s="39">
        <v>369</v>
      </c>
      <c r="D352" s="39" t="s">
        <v>559</v>
      </c>
      <c r="E352" s="22">
        <v>95.88</v>
      </c>
      <c r="F352" s="22"/>
      <c r="G352" s="37">
        <v>1</v>
      </c>
      <c r="H352" s="22">
        <v>521</v>
      </c>
      <c r="I352" s="28">
        <f t="shared" si="5"/>
        <v>0.18403071017274472</v>
      </c>
    </row>
    <row r="353" spans="2:12" x14ac:dyDescent="0.3">
      <c r="B353" s="22"/>
      <c r="C353" s="39">
        <v>370</v>
      </c>
      <c r="D353" s="39" t="s">
        <v>559</v>
      </c>
      <c r="E353" s="22">
        <v>95.88</v>
      </c>
      <c r="F353" s="22"/>
      <c r="G353" s="37">
        <v>1</v>
      </c>
      <c r="H353" s="22">
        <v>521</v>
      </c>
      <c r="I353" s="28">
        <f t="shared" si="5"/>
        <v>0.18403071017274472</v>
      </c>
      <c r="J353" s="42" t="s">
        <v>829</v>
      </c>
      <c r="K353" s="48">
        <f>SUM(I176:I353)</f>
        <v>186.59008938623393</v>
      </c>
      <c r="L353" s="43">
        <f>COUNT(I176:I353)</f>
        <v>175</v>
      </c>
    </row>
    <row r="354" spans="2:12" x14ac:dyDescent="0.3">
      <c r="B354" s="40" t="s">
        <v>560</v>
      </c>
      <c r="C354" s="22"/>
      <c r="D354" s="39"/>
      <c r="E354" s="22"/>
      <c r="F354" s="22"/>
      <c r="G354" s="22"/>
      <c r="H354" s="22"/>
      <c r="I354" s="28"/>
    </row>
    <row r="355" spans="2:12" x14ac:dyDescent="0.3">
      <c r="B355" s="22"/>
      <c r="C355" s="39">
        <v>371</v>
      </c>
      <c r="D355" s="39" t="s">
        <v>222</v>
      </c>
      <c r="E355" s="22">
        <v>3.85</v>
      </c>
      <c r="F355" s="22"/>
      <c r="G355" s="37">
        <v>5</v>
      </c>
      <c r="H355" s="22">
        <v>52</v>
      </c>
      <c r="I355" s="28">
        <f t="shared" si="5"/>
        <v>0.37019230769230771</v>
      </c>
    </row>
    <row r="356" spans="2:12" x14ac:dyDescent="0.3">
      <c r="B356" s="22"/>
      <c r="C356" s="39">
        <v>372</v>
      </c>
      <c r="D356" s="39" t="s">
        <v>223</v>
      </c>
      <c r="E356" s="22" t="s">
        <v>820</v>
      </c>
      <c r="F356" s="22"/>
      <c r="G356" s="37"/>
      <c r="H356" s="22"/>
      <c r="I356" s="28"/>
    </row>
    <row r="357" spans="2:12" x14ac:dyDescent="0.3">
      <c r="B357" s="22"/>
      <c r="C357" s="39">
        <v>373</v>
      </c>
      <c r="D357" s="39" t="s">
        <v>561</v>
      </c>
      <c r="E357" s="22">
        <v>100</v>
      </c>
      <c r="F357" s="22"/>
      <c r="G357" s="37">
        <v>2</v>
      </c>
      <c r="H357" s="22">
        <v>104</v>
      </c>
      <c r="I357" s="28">
        <f t="shared" si="5"/>
        <v>1.9230769230769231</v>
      </c>
    </row>
    <row r="358" spans="2:12" x14ac:dyDescent="0.3">
      <c r="B358" s="22"/>
      <c r="C358" s="39">
        <v>374</v>
      </c>
      <c r="D358" s="39" t="s">
        <v>225</v>
      </c>
      <c r="E358" s="22">
        <v>18.5</v>
      </c>
      <c r="F358" s="22"/>
      <c r="G358" s="37">
        <v>2</v>
      </c>
      <c r="H358" s="22">
        <v>26</v>
      </c>
      <c r="I358" s="28">
        <f t="shared" si="5"/>
        <v>1.4230769230769231</v>
      </c>
    </row>
    <row r="359" spans="2:12" x14ac:dyDescent="0.3">
      <c r="B359" s="22"/>
      <c r="C359" s="39">
        <v>375</v>
      </c>
      <c r="D359" s="39" t="s">
        <v>226</v>
      </c>
      <c r="E359" s="22">
        <v>55.5</v>
      </c>
      <c r="F359" s="22"/>
      <c r="G359" s="37">
        <v>2</v>
      </c>
      <c r="H359" s="22">
        <v>52</v>
      </c>
      <c r="I359" s="28">
        <f t="shared" si="5"/>
        <v>2.1346153846153846</v>
      </c>
    </row>
    <row r="360" spans="2:12" x14ac:dyDescent="0.3">
      <c r="B360" s="22"/>
      <c r="C360" s="39">
        <v>376</v>
      </c>
      <c r="D360" s="39" t="s">
        <v>562</v>
      </c>
      <c r="E360" s="22">
        <v>1.5</v>
      </c>
      <c r="F360" s="22"/>
      <c r="G360" s="37">
        <v>1</v>
      </c>
      <c r="H360" s="22">
        <v>52</v>
      </c>
      <c r="I360" s="28">
        <f t="shared" si="5"/>
        <v>2.8846153846153848E-2</v>
      </c>
    </row>
    <row r="361" spans="2:12" x14ac:dyDescent="0.3">
      <c r="B361" s="22"/>
      <c r="C361" s="39">
        <v>377</v>
      </c>
      <c r="D361" s="39" t="s">
        <v>563</v>
      </c>
      <c r="E361" s="22">
        <v>4.1900000000000004</v>
      </c>
      <c r="F361" s="22"/>
      <c r="G361" s="37">
        <v>1</v>
      </c>
      <c r="H361" s="22">
        <v>52</v>
      </c>
      <c r="I361" s="28">
        <f t="shared" si="5"/>
        <v>8.0576923076923088E-2</v>
      </c>
    </row>
    <row r="362" spans="2:12" x14ac:dyDescent="0.3">
      <c r="B362" s="22"/>
      <c r="C362" s="39">
        <v>378</v>
      </c>
      <c r="D362" s="39" t="s">
        <v>564</v>
      </c>
      <c r="E362" s="22">
        <v>0.32</v>
      </c>
      <c r="F362" s="22"/>
      <c r="G362" s="37">
        <v>1</v>
      </c>
      <c r="H362" s="22">
        <v>9</v>
      </c>
      <c r="I362" s="28">
        <f t="shared" si="5"/>
        <v>3.5555555555555556E-2</v>
      </c>
    </row>
    <row r="363" spans="2:12" x14ac:dyDescent="0.3">
      <c r="B363" s="22"/>
      <c r="C363" s="39">
        <v>379</v>
      </c>
      <c r="D363" s="39" t="s">
        <v>229</v>
      </c>
      <c r="E363" s="22">
        <v>0.37</v>
      </c>
      <c r="F363" s="22"/>
      <c r="G363" s="37">
        <v>1</v>
      </c>
      <c r="H363" s="22">
        <v>9</v>
      </c>
      <c r="I363" s="28">
        <f t="shared" si="5"/>
        <v>4.1111111111111112E-2</v>
      </c>
    </row>
    <row r="364" spans="2:12" x14ac:dyDescent="0.3">
      <c r="B364" s="22"/>
      <c r="C364" s="39">
        <v>380</v>
      </c>
      <c r="D364" s="39" t="s">
        <v>401</v>
      </c>
      <c r="E364" s="22">
        <v>1.05</v>
      </c>
      <c r="F364" s="22"/>
      <c r="G364" s="37">
        <v>1</v>
      </c>
      <c r="H364" s="22">
        <v>52</v>
      </c>
      <c r="I364" s="28">
        <f t="shared" si="5"/>
        <v>2.0192307692307693E-2</v>
      </c>
    </row>
    <row r="365" spans="2:12" x14ac:dyDescent="0.3">
      <c r="B365" s="22"/>
      <c r="C365" s="39">
        <v>381</v>
      </c>
      <c r="D365" s="39" t="s">
        <v>336</v>
      </c>
      <c r="E365" s="22">
        <v>1.31</v>
      </c>
      <c r="F365" s="22"/>
      <c r="G365" s="37">
        <v>1</v>
      </c>
      <c r="H365" s="22">
        <v>261</v>
      </c>
      <c r="I365" s="28">
        <f t="shared" si="5"/>
        <v>5.0191570881226054E-3</v>
      </c>
    </row>
    <row r="366" spans="2:12" x14ac:dyDescent="0.3">
      <c r="B366" s="22"/>
      <c r="C366" s="39">
        <v>382</v>
      </c>
      <c r="D366" s="39" t="s">
        <v>649</v>
      </c>
      <c r="E366" s="22">
        <v>15</v>
      </c>
      <c r="F366" s="22"/>
      <c r="G366" s="37">
        <v>1</v>
      </c>
      <c r="H366" s="22">
        <v>6</v>
      </c>
      <c r="I366" s="28">
        <f t="shared" si="5"/>
        <v>2.5</v>
      </c>
    </row>
    <row r="367" spans="2:12" x14ac:dyDescent="0.3">
      <c r="B367" s="22"/>
      <c r="C367" s="39">
        <v>383</v>
      </c>
      <c r="D367" s="39" t="s">
        <v>565</v>
      </c>
      <c r="E367" s="22">
        <v>25</v>
      </c>
      <c r="F367" s="22"/>
      <c r="G367" s="37">
        <v>1</v>
      </c>
      <c r="H367" s="22">
        <v>8</v>
      </c>
      <c r="I367" s="28">
        <f t="shared" si="5"/>
        <v>3.125</v>
      </c>
    </row>
    <row r="368" spans="2:12" x14ac:dyDescent="0.3">
      <c r="B368" s="22"/>
      <c r="C368" s="39">
        <v>384</v>
      </c>
      <c r="D368" s="39" t="s">
        <v>567</v>
      </c>
      <c r="E368" s="22">
        <v>7.99</v>
      </c>
      <c r="F368" s="22"/>
      <c r="G368" s="37">
        <v>1</v>
      </c>
      <c r="H368" s="22">
        <v>104</v>
      </c>
      <c r="I368" s="28">
        <f t="shared" si="5"/>
        <v>7.6826923076923084E-2</v>
      </c>
    </row>
    <row r="369" spans="2:9" x14ac:dyDescent="0.3">
      <c r="B369" s="22"/>
      <c r="C369" s="39">
        <v>385</v>
      </c>
      <c r="D369" s="39" t="s">
        <v>568</v>
      </c>
      <c r="E369" s="22">
        <v>19.989999999999998</v>
      </c>
      <c r="F369" s="22"/>
      <c r="G369" s="37">
        <v>1</v>
      </c>
      <c r="H369" s="22">
        <v>104</v>
      </c>
      <c r="I369" s="28">
        <f t="shared" si="5"/>
        <v>0.19221153846153843</v>
      </c>
    </row>
    <row r="370" spans="2:9" x14ac:dyDescent="0.3">
      <c r="B370" s="22"/>
      <c r="C370" s="39">
        <v>386</v>
      </c>
      <c r="D370" s="39" t="s">
        <v>650</v>
      </c>
      <c r="E370" s="22">
        <v>1.05</v>
      </c>
      <c r="F370" s="22"/>
      <c r="G370" s="37">
        <v>1</v>
      </c>
      <c r="H370" s="22">
        <v>4</v>
      </c>
      <c r="I370" s="28">
        <f t="shared" si="5"/>
        <v>0.26250000000000001</v>
      </c>
    </row>
    <row r="371" spans="2:9" x14ac:dyDescent="0.3">
      <c r="B371" s="22"/>
      <c r="C371" s="39">
        <v>387</v>
      </c>
      <c r="D371" s="39" t="s">
        <v>651</v>
      </c>
      <c r="E371" s="22">
        <v>9.99</v>
      </c>
      <c r="F371" s="22"/>
      <c r="G371" s="37">
        <v>1</v>
      </c>
      <c r="H371" s="22">
        <v>4</v>
      </c>
      <c r="I371" s="28">
        <f t="shared" si="5"/>
        <v>2.4975000000000001</v>
      </c>
    </row>
    <row r="372" spans="2:9" x14ac:dyDescent="0.3">
      <c r="B372" s="22"/>
      <c r="C372" s="39">
        <v>388</v>
      </c>
      <c r="D372" s="39" t="s">
        <v>652</v>
      </c>
      <c r="E372" s="22">
        <v>0.84</v>
      </c>
      <c r="F372" s="22"/>
      <c r="G372" s="37">
        <v>1</v>
      </c>
      <c r="H372" s="22">
        <v>4</v>
      </c>
      <c r="I372" s="28">
        <f t="shared" si="5"/>
        <v>0.21</v>
      </c>
    </row>
    <row r="373" spans="2:9" x14ac:dyDescent="0.3">
      <c r="B373" s="22"/>
      <c r="C373" s="39">
        <v>389</v>
      </c>
      <c r="D373" s="39" t="s">
        <v>653</v>
      </c>
      <c r="E373" s="22">
        <v>2.63</v>
      </c>
      <c r="F373" s="22"/>
      <c r="G373" s="37">
        <v>1</v>
      </c>
      <c r="H373" s="22">
        <v>18</v>
      </c>
      <c r="I373" s="28">
        <f t="shared" si="5"/>
        <v>0.14611111111111111</v>
      </c>
    </row>
    <row r="374" spans="2:9" x14ac:dyDescent="0.3">
      <c r="B374" s="22"/>
      <c r="C374" s="39">
        <v>390</v>
      </c>
      <c r="D374" s="39" t="s">
        <v>240</v>
      </c>
      <c r="E374" s="22">
        <v>0.53</v>
      </c>
      <c r="F374" s="22"/>
      <c r="G374" s="37">
        <v>1</v>
      </c>
      <c r="H374" s="22">
        <v>2</v>
      </c>
      <c r="I374" s="28">
        <f t="shared" si="5"/>
        <v>0.26500000000000001</v>
      </c>
    </row>
    <row r="375" spans="2:9" x14ac:dyDescent="0.3">
      <c r="B375" s="22"/>
      <c r="C375" s="39">
        <v>391</v>
      </c>
      <c r="D375" s="39" t="s">
        <v>407</v>
      </c>
      <c r="E375" s="22">
        <v>1.6</v>
      </c>
      <c r="F375" s="22"/>
      <c r="G375" s="37">
        <v>1</v>
      </c>
      <c r="H375" s="22">
        <v>9</v>
      </c>
      <c r="I375" s="28">
        <f t="shared" si="5"/>
        <v>0.17777777777777778</v>
      </c>
    </row>
    <row r="376" spans="2:9" x14ac:dyDescent="0.3">
      <c r="B376" s="22"/>
      <c r="C376" s="39">
        <v>392</v>
      </c>
      <c r="D376" s="39" t="s">
        <v>654</v>
      </c>
      <c r="E376" s="22">
        <v>0.89</v>
      </c>
      <c r="F376" s="22"/>
      <c r="G376" s="37">
        <v>1</v>
      </c>
      <c r="H376" s="22">
        <v>4</v>
      </c>
      <c r="I376" s="28">
        <f t="shared" si="5"/>
        <v>0.2225</v>
      </c>
    </row>
    <row r="377" spans="2:9" x14ac:dyDescent="0.3">
      <c r="B377" s="22"/>
      <c r="C377" s="39">
        <v>393</v>
      </c>
      <c r="D377" s="39" t="s">
        <v>655</v>
      </c>
      <c r="E377" s="22">
        <v>3.15</v>
      </c>
      <c r="F377" s="22"/>
      <c r="G377" s="37">
        <v>1</v>
      </c>
      <c r="H377" s="22">
        <v>4</v>
      </c>
      <c r="I377" s="28">
        <f t="shared" si="5"/>
        <v>0.78749999999999998</v>
      </c>
    </row>
    <row r="378" spans="2:9" x14ac:dyDescent="0.3">
      <c r="B378" s="22"/>
      <c r="C378" s="39">
        <v>394</v>
      </c>
      <c r="D378" s="39" t="s">
        <v>656</v>
      </c>
      <c r="E378" s="22">
        <v>3.15</v>
      </c>
      <c r="F378" s="22"/>
      <c r="G378" s="37">
        <v>1</v>
      </c>
      <c r="H378" s="22">
        <v>4</v>
      </c>
      <c r="I378" s="28">
        <f t="shared" si="5"/>
        <v>0.78749999999999998</v>
      </c>
    </row>
    <row r="379" spans="2:9" x14ac:dyDescent="0.3">
      <c r="B379" s="22"/>
      <c r="C379" s="39">
        <v>395</v>
      </c>
      <c r="D379" s="39" t="s">
        <v>657</v>
      </c>
      <c r="E379" s="22">
        <v>1.58</v>
      </c>
      <c r="F379" s="22"/>
      <c r="G379" s="37">
        <v>1</v>
      </c>
      <c r="H379" s="22">
        <v>4</v>
      </c>
      <c r="I379" s="28">
        <f t="shared" si="5"/>
        <v>0.39500000000000002</v>
      </c>
    </row>
    <row r="380" spans="2:9" x14ac:dyDescent="0.3">
      <c r="B380" s="22"/>
      <c r="C380" s="39">
        <v>396</v>
      </c>
      <c r="D380" s="39" t="s">
        <v>658</v>
      </c>
      <c r="E380" s="22">
        <v>5.25</v>
      </c>
      <c r="F380" s="22"/>
      <c r="G380" s="37">
        <v>1</v>
      </c>
      <c r="H380" s="22">
        <v>4</v>
      </c>
      <c r="I380" s="28">
        <f t="shared" si="5"/>
        <v>1.3125</v>
      </c>
    </row>
    <row r="381" spans="2:9" x14ac:dyDescent="0.3">
      <c r="B381" s="22"/>
      <c r="C381" s="39">
        <v>397</v>
      </c>
      <c r="D381" s="39" t="s">
        <v>659</v>
      </c>
      <c r="E381" s="22">
        <v>1.05</v>
      </c>
      <c r="F381" s="22"/>
      <c r="G381" s="37">
        <v>1</v>
      </c>
      <c r="H381" s="22">
        <v>4</v>
      </c>
      <c r="I381" s="28">
        <f t="shared" si="5"/>
        <v>0.26250000000000001</v>
      </c>
    </row>
    <row r="382" spans="2:9" x14ac:dyDescent="0.3">
      <c r="B382" s="22"/>
      <c r="C382" s="39">
        <v>398</v>
      </c>
      <c r="D382" s="39" t="s">
        <v>660</v>
      </c>
      <c r="E382" s="22">
        <v>8.2899999999999991</v>
      </c>
      <c r="F382" s="22"/>
      <c r="G382" s="37">
        <v>1</v>
      </c>
      <c r="H382" s="22">
        <v>4</v>
      </c>
      <c r="I382" s="28">
        <f t="shared" si="5"/>
        <v>2.0724999999999998</v>
      </c>
    </row>
    <row r="383" spans="2:9" x14ac:dyDescent="0.3">
      <c r="B383" s="22"/>
      <c r="C383" s="39">
        <v>399</v>
      </c>
      <c r="D383" s="39" t="s">
        <v>661</v>
      </c>
      <c r="E383" s="22">
        <v>16.5</v>
      </c>
      <c r="F383" s="22"/>
      <c r="G383" s="37">
        <v>1</v>
      </c>
      <c r="H383" s="22">
        <v>26</v>
      </c>
      <c r="I383" s="28">
        <f t="shared" si="5"/>
        <v>0.63461538461538458</v>
      </c>
    </row>
    <row r="384" spans="2:9" x14ac:dyDescent="0.3">
      <c r="B384" s="22"/>
      <c r="C384" s="39">
        <v>400</v>
      </c>
      <c r="D384" s="39" t="s">
        <v>662</v>
      </c>
      <c r="E384" s="22">
        <v>2.89</v>
      </c>
      <c r="F384" s="22"/>
      <c r="G384" s="37">
        <v>1</v>
      </c>
      <c r="H384" s="22">
        <v>4</v>
      </c>
      <c r="I384" s="28">
        <f t="shared" si="5"/>
        <v>0.72250000000000003</v>
      </c>
    </row>
    <row r="385" spans="2:9" x14ac:dyDescent="0.3">
      <c r="B385" s="22"/>
      <c r="C385" s="39">
        <v>401</v>
      </c>
      <c r="D385" s="39" t="s">
        <v>663</v>
      </c>
      <c r="E385" s="22">
        <v>2</v>
      </c>
      <c r="F385" s="22"/>
      <c r="G385" s="37">
        <v>1</v>
      </c>
      <c r="H385" s="22">
        <v>2</v>
      </c>
      <c r="I385" s="28">
        <f t="shared" si="5"/>
        <v>1</v>
      </c>
    </row>
    <row r="386" spans="2:9" x14ac:dyDescent="0.3">
      <c r="B386" s="22"/>
      <c r="C386" s="39">
        <v>402</v>
      </c>
      <c r="D386" s="39" t="s">
        <v>570</v>
      </c>
      <c r="E386" s="22">
        <v>2</v>
      </c>
      <c r="F386" s="22"/>
      <c r="G386" s="37">
        <v>1</v>
      </c>
      <c r="H386" s="22">
        <v>2</v>
      </c>
      <c r="I386" s="28">
        <f t="shared" si="5"/>
        <v>1</v>
      </c>
    </row>
    <row r="387" spans="2:9" x14ac:dyDescent="0.3">
      <c r="B387" s="22"/>
      <c r="C387" s="39">
        <v>403</v>
      </c>
      <c r="D387" s="39" t="s">
        <v>571</v>
      </c>
      <c r="E387" s="22">
        <v>0.89</v>
      </c>
      <c r="F387" s="22"/>
      <c r="G387" s="37">
        <v>1</v>
      </c>
      <c r="H387" s="22">
        <v>4</v>
      </c>
      <c r="I387" s="28">
        <f t="shared" si="5"/>
        <v>0.2225</v>
      </c>
    </row>
    <row r="388" spans="2:9" x14ac:dyDescent="0.3">
      <c r="B388" s="22"/>
      <c r="C388" s="39">
        <v>404</v>
      </c>
      <c r="D388" s="39" t="s">
        <v>572</v>
      </c>
      <c r="E388" s="22">
        <v>1.05</v>
      </c>
      <c r="F388" s="22"/>
      <c r="G388" s="37">
        <v>1</v>
      </c>
      <c r="H388" s="22">
        <v>4</v>
      </c>
      <c r="I388" s="28">
        <f t="shared" si="5"/>
        <v>0.26250000000000001</v>
      </c>
    </row>
    <row r="389" spans="2:9" x14ac:dyDescent="0.3">
      <c r="B389" s="22"/>
      <c r="C389" s="39">
        <v>405</v>
      </c>
      <c r="D389" s="39" t="s">
        <v>573</v>
      </c>
      <c r="E389" s="22">
        <v>1.05</v>
      </c>
      <c r="F389" s="22"/>
      <c r="G389" s="37">
        <v>1</v>
      </c>
      <c r="H389" s="22">
        <v>4</v>
      </c>
      <c r="I389" s="28">
        <f t="shared" ref="I389:I443" si="6">+(E389*G389)/H389</f>
        <v>0.26250000000000001</v>
      </c>
    </row>
    <row r="390" spans="2:9" x14ac:dyDescent="0.3">
      <c r="B390" s="22"/>
      <c r="C390" s="39">
        <v>406</v>
      </c>
      <c r="D390" s="39" t="s">
        <v>574</v>
      </c>
      <c r="E390" s="22">
        <v>2.63</v>
      </c>
      <c r="F390" s="22"/>
      <c r="G390" s="37">
        <v>1</v>
      </c>
      <c r="H390" s="22">
        <v>4</v>
      </c>
      <c r="I390" s="28">
        <f t="shared" si="6"/>
        <v>0.65749999999999997</v>
      </c>
    </row>
    <row r="391" spans="2:9" x14ac:dyDescent="0.3">
      <c r="B391" s="22"/>
      <c r="C391" s="39">
        <v>407</v>
      </c>
      <c r="D391" s="39" t="s">
        <v>575</v>
      </c>
      <c r="E391" s="22">
        <v>2.1</v>
      </c>
      <c r="F391" s="22"/>
      <c r="G391" s="37">
        <v>1</v>
      </c>
      <c r="H391" s="22">
        <v>5</v>
      </c>
      <c r="I391" s="28">
        <f t="shared" si="6"/>
        <v>0.42000000000000004</v>
      </c>
    </row>
    <row r="392" spans="2:9" x14ac:dyDescent="0.3">
      <c r="B392" s="22"/>
      <c r="C392" s="39">
        <v>408</v>
      </c>
      <c r="D392" s="39" t="s">
        <v>576</v>
      </c>
      <c r="E392" s="22">
        <v>2.36</v>
      </c>
      <c r="F392" s="22"/>
      <c r="G392" s="37">
        <v>1</v>
      </c>
      <c r="H392" s="22">
        <v>4</v>
      </c>
      <c r="I392" s="28">
        <f t="shared" si="6"/>
        <v>0.59</v>
      </c>
    </row>
    <row r="393" spans="2:9" x14ac:dyDescent="0.3">
      <c r="B393" s="22"/>
      <c r="C393" s="39">
        <v>409</v>
      </c>
      <c r="D393" s="39" t="s">
        <v>577</v>
      </c>
      <c r="E393" s="22">
        <v>0.84</v>
      </c>
      <c r="F393" s="22"/>
      <c r="G393" s="37">
        <v>1</v>
      </c>
      <c r="H393" s="22">
        <v>4</v>
      </c>
      <c r="I393" s="28">
        <f t="shared" si="6"/>
        <v>0.21</v>
      </c>
    </row>
    <row r="394" spans="2:9" x14ac:dyDescent="0.3">
      <c r="B394" s="22"/>
      <c r="C394" s="39">
        <v>410</v>
      </c>
      <c r="D394" s="39" t="s">
        <v>578</v>
      </c>
      <c r="E394" s="22">
        <v>2.63</v>
      </c>
      <c r="F394" s="22"/>
      <c r="G394" s="37">
        <v>1</v>
      </c>
      <c r="H394" s="22">
        <v>18</v>
      </c>
      <c r="I394" s="28">
        <f t="shared" si="6"/>
        <v>0.14611111111111111</v>
      </c>
    </row>
    <row r="395" spans="2:9" x14ac:dyDescent="0.3">
      <c r="B395" s="22"/>
      <c r="C395" s="39">
        <v>411</v>
      </c>
      <c r="D395" s="39" t="s">
        <v>579</v>
      </c>
      <c r="E395" s="22">
        <v>2.4900000000000002</v>
      </c>
      <c r="F395" s="22"/>
      <c r="G395" s="37">
        <v>1</v>
      </c>
      <c r="H395" s="22">
        <v>4</v>
      </c>
      <c r="I395" s="28">
        <f t="shared" si="6"/>
        <v>0.62250000000000005</v>
      </c>
    </row>
    <row r="396" spans="2:9" x14ac:dyDescent="0.3">
      <c r="B396" s="22"/>
      <c r="C396" s="39">
        <v>412</v>
      </c>
      <c r="D396" s="39" t="s">
        <v>580</v>
      </c>
      <c r="E396" s="22">
        <v>1.26</v>
      </c>
      <c r="F396" s="22"/>
      <c r="G396" s="37">
        <v>1</v>
      </c>
      <c r="H396" s="22">
        <v>4</v>
      </c>
      <c r="I396" s="28">
        <f t="shared" si="6"/>
        <v>0.315</v>
      </c>
    </row>
    <row r="397" spans="2:9" x14ac:dyDescent="0.3">
      <c r="B397" s="22"/>
      <c r="C397" s="39">
        <v>413</v>
      </c>
      <c r="D397" s="39" t="s">
        <v>246</v>
      </c>
      <c r="E397" s="22">
        <v>0.42</v>
      </c>
      <c r="F397" s="22"/>
      <c r="G397" s="37">
        <v>1</v>
      </c>
      <c r="H397" s="22">
        <v>22</v>
      </c>
      <c r="I397" s="28">
        <f t="shared" si="6"/>
        <v>1.9090909090909089E-2</v>
      </c>
    </row>
    <row r="398" spans="2:9" x14ac:dyDescent="0.3">
      <c r="B398" s="22"/>
      <c r="C398" s="39">
        <v>414</v>
      </c>
      <c r="D398" s="39" t="s">
        <v>581</v>
      </c>
      <c r="E398" s="22">
        <v>24.5</v>
      </c>
      <c r="F398" s="22"/>
      <c r="G398" s="37">
        <v>1</v>
      </c>
      <c r="H398" s="22">
        <v>52</v>
      </c>
      <c r="I398" s="28">
        <f t="shared" si="6"/>
        <v>0.47115384615384615</v>
      </c>
    </row>
    <row r="399" spans="2:9" x14ac:dyDescent="0.3">
      <c r="B399" s="22"/>
      <c r="C399" s="39">
        <v>415</v>
      </c>
      <c r="D399" s="39" t="s">
        <v>582</v>
      </c>
      <c r="E399" s="22">
        <v>1.89</v>
      </c>
      <c r="F399" s="22"/>
      <c r="G399" s="37">
        <v>2</v>
      </c>
      <c r="H399" s="22">
        <v>4</v>
      </c>
      <c r="I399" s="28">
        <f t="shared" si="6"/>
        <v>0.94499999999999995</v>
      </c>
    </row>
    <row r="400" spans="2:9" x14ac:dyDescent="0.3">
      <c r="B400" s="22"/>
      <c r="C400" s="39">
        <v>416</v>
      </c>
      <c r="D400" s="39" t="s">
        <v>583</v>
      </c>
      <c r="E400" s="22">
        <v>10</v>
      </c>
      <c r="F400" s="22"/>
      <c r="G400" s="37">
        <v>1</v>
      </c>
      <c r="H400" s="22">
        <v>4</v>
      </c>
      <c r="I400" s="28">
        <f t="shared" si="6"/>
        <v>2.5</v>
      </c>
    </row>
    <row r="401" spans="2:12" x14ac:dyDescent="0.3">
      <c r="B401" s="22"/>
      <c r="C401" s="39">
        <v>417</v>
      </c>
      <c r="D401" s="39" t="s">
        <v>584</v>
      </c>
      <c r="E401" s="22">
        <v>30</v>
      </c>
      <c r="F401" s="22"/>
      <c r="G401" s="37">
        <v>1</v>
      </c>
      <c r="H401" s="22">
        <v>52</v>
      </c>
      <c r="I401" s="28">
        <f t="shared" si="6"/>
        <v>0.57692307692307687</v>
      </c>
    </row>
    <row r="402" spans="2:12" x14ac:dyDescent="0.3">
      <c r="B402" s="22"/>
      <c r="C402" s="39">
        <v>418</v>
      </c>
      <c r="D402" s="39" t="s">
        <v>585</v>
      </c>
      <c r="E402" s="22">
        <v>29.99</v>
      </c>
      <c r="F402" s="22"/>
      <c r="G402" s="37">
        <v>1</v>
      </c>
      <c r="H402" s="22">
        <v>52</v>
      </c>
      <c r="I402" s="28">
        <f t="shared" si="6"/>
        <v>0.57673076923076916</v>
      </c>
    </row>
    <row r="403" spans="2:12" x14ac:dyDescent="0.3">
      <c r="B403" s="22"/>
      <c r="C403" s="39">
        <v>419</v>
      </c>
      <c r="D403" s="39" t="s">
        <v>586</v>
      </c>
      <c r="E403" s="22">
        <v>12.99</v>
      </c>
      <c r="F403" s="22"/>
      <c r="G403" s="37">
        <v>1</v>
      </c>
      <c r="H403" s="22">
        <v>52</v>
      </c>
      <c r="I403" s="28">
        <f t="shared" si="6"/>
        <v>0.24980769230769231</v>
      </c>
    </row>
    <row r="404" spans="2:12" x14ac:dyDescent="0.3">
      <c r="B404" s="22"/>
      <c r="C404" s="39">
        <v>420</v>
      </c>
      <c r="D404" s="39" t="s">
        <v>664</v>
      </c>
      <c r="E404" s="22">
        <v>10</v>
      </c>
      <c r="F404" s="22"/>
      <c r="G404" s="37">
        <v>1</v>
      </c>
      <c r="H404" s="22">
        <v>261</v>
      </c>
      <c r="I404" s="28">
        <f t="shared" si="6"/>
        <v>3.8314176245210725E-2</v>
      </c>
    </row>
    <row r="405" spans="2:12" x14ac:dyDescent="0.3">
      <c r="B405" s="22"/>
      <c r="C405" s="39">
        <v>421</v>
      </c>
      <c r="D405" s="39" t="s">
        <v>587</v>
      </c>
      <c r="E405" s="22">
        <v>11.99</v>
      </c>
      <c r="F405" s="22"/>
      <c r="G405" s="37">
        <v>1</v>
      </c>
      <c r="H405" s="22">
        <v>104</v>
      </c>
      <c r="I405" s="28">
        <f t="shared" si="6"/>
        <v>0.11528846153846153</v>
      </c>
    </row>
    <row r="406" spans="2:12" x14ac:dyDescent="0.3">
      <c r="B406" s="22"/>
      <c r="C406" s="39">
        <v>422</v>
      </c>
      <c r="D406" s="39" t="s">
        <v>588</v>
      </c>
      <c r="E406" s="22">
        <v>21.99</v>
      </c>
      <c r="F406" s="22"/>
      <c r="G406" s="37">
        <v>1</v>
      </c>
      <c r="H406" s="22">
        <v>104</v>
      </c>
      <c r="I406" s="28">
        <f t="shared" si="6"/>
        <v>0.21144230769230768</v>
      </c>
    </row>
    <row r="407" spans="2:12" x14ac:dyDescent="0.3">
      <c r="B407" s="22"/>
      <c r="C407" s="39">
        <v>423</v>
      </c>
      <c r="D407" s="39" t="s">
        <v>589</v>
      </c>
      <c r="E407" s="22">
        <v>3.99</v>
      </c>
      <c r="F407" s="22"/>
      <c r="G407" s="37">
        <v>1</v>
      </c>
      <c r="H407" s="22">
        <v>52</v>
      </c>
      <c r="I407" s="28">
        <f t="shared" si="6"/>
        <v>7.6730769230769241E-2</v>
      </c>
    </row>
    <row r="408" spans="2:12" x14ac:dyDescent="0.3">
      <c r="B408" s="22"/>
      <c r="C408" s="39">
        <v>424</v>
      </c>
      <c r="D408" s="39" t="s">
        <v>336</v>
      </c>
      <c r="E408" s="22">
        <v>1.31</v>
      </c>
      <c r="F408" s="22"/>
      <c r="G408" s="37">
        <v>1</v>
      </c>
      <c r="H408" s="22">
        <v>156</v>
      </c>
      <c r="I408" s="28">
        <f t="shared" si="6"/>
        <v>8.3974358974358981E-3</v>
      </c>
    </row>
    <row r="409" spans="2:12" x14ac:dyDescent="0.3">
      <c r="B409" s="22"/>
      <c r="C409" s="39">
        <v>425</v>
      </c>
      <c r="D409" s="39" t="s">
        <v>590</v>
      </c>
      <c r="E409" s="22">
        <v>1</v>
      </c>
      <c r="F409" s="22"/>
      <c r="G409" s="37">
        <v>1</v>
      </c>
      <c r="H409" s="22">
        <v>4</v>
      </c>
      <c r="I409" s="28">
        <f t="shared" si="6"/>
        <v>0.25</v>
      </c>
    </row>
    <row r="410" spans="2:12" x14ac:dyDescent="0.3">
      <c r="B410" s="22"/>
      <c r="C410" s="39">
        <v>426</v>
      </c>
      <c r="D410" s="39" t="s">
        <v>591</v>
      </c>
      <c r="E410" s="22">
        <v>2</v>
      </c>
      <c r="F410" s="22"/>
      <c r="G410" s="37">
        <v>1</v>
      </c>
      <c r="H410" s="22">
        <v>13</v>
      </c>
      <c r="I410" s="28">
        <f t="shared" si="6"/>
        <v>0.15384615384615385</v>
      </c>
    </row>
    <row r="411" spans="2:12" x14ac:dyDescent="0.3">
      <c r="B411" s="22"/>
      <c r="C411" s="39">
        <v>427</v>
      </c>
      <c r="D411" s="39" t="s">
        <v>592</v>
      </c>
      <c r="E411" s="22">
        <v>5.5</v>
      </c>
      <c r="F411" s="22"/>
      <c r="G411" s="37">
        <v>2</v>
      </c>
      <c r="H411" s="22">
        <v>261</v>
      </c>
      <c r="I411" s="28">
        <f t="shared" si="6"/>
        <v>4.2145593869731802E-2</v>
      </c>
    </row>
    <row r="412" spans="2:12" x14ac:dyDescent="0.3">
      <c r="B412" s="22"/>
      <c r="C412" s="39">
        <v>428</v>
      </c>
      <c r="D412" s="39" t="s">
        <v>593</v>
      </c>
      <c r="E412" s="22">
        <v>29.99</v>
      </c>
      <c r="F412" s="22"/>
      <c r="G412" s="37">
        <v>2</v>
      </c>
      <c r="H412" s="22">
        <v>261</v>
      </c>
      <c r="I412" s="28">
        <f t="shared" si="6"/>
        <v>0.22980842911877394</v>
      </c>
      <c r="J412" s="42" t="s">
        <v>13</v>
      </c>
      <c r="K412" s="48">
        <f>SUM(I355:I412)</f>
        <v>34.885596214130707</v>
      </c>
      <c r="L412" s="43">
        <f>COUNT(I355:I412)</f>
        <v>57</v>
      </c>
    </row>
    <row r="413" spans="2:12" x14ac:dyDescent="0.3">
      <c r="B413" s="40" t="s">
        <v>14</v>
      </c>
      <c r="C413" s="22"/>
      <c r="D413" s="39"/>
      <c r="E413" s="22"/>
      <c r="F413" s="22"/>
      <c r="G413" s="22"/>
      <c r="H413" s="22"/>
      <c r="I413" s="28"/>
    </row>
    <row r="414" spans="2:12" x14ac:dyDescent="0.3">
      <c r="B414" s="22"/>
      <c r="C414" s="39">
        <v>429</v>
      </c>
      <c r="D414" s="39" t="s">
        <v>594</v>
      </c>
      <c r="E414" s="22">
        <v>148.94999999999999</v>
      </c>
      <c r="F414" s="22"/>
      <c r="G414" s="37">
        <v>1</v>
      </c>
      <c r="H414" s="22">
        <v>521</v>
      </c>
      <c r="I414" s="28">
        <f t="shared" si="6"/>
        <v>0.28589251439539343</v>
      </c>
    </row>
    <row r="415" spans="2:12" x14ac:dyDescent="0.3">
      <c r="B415" s="22"/>
      <c r="C415" s="39">
        <v>430</v>
      </c>
      <c r="D415" s="39" t="s">
        <v>665</v>
      </c>
      <c r="E415" s="22">
        <v>30</v>
      </c>
      <c r="F415" s="22"/>
      <c r="G415" s="37">
        <v>1</v>
      </c>
      <c r="H415" s="22">
        <v>4</v>
      </c>
      <c r="I415" s="28">
        <f t="shared" si="6"/>
        <v>7.5</v>
      </c>
    </row>
    <row r="416" spans="2:12" x14ac:dyDescent="0.3">
      <c r="B416" s="22"/>
      <c r="C416" s="39">
        <v>431</v>
      </c>
      <c r="D416" s="39" t="s">
        <v>260</v>
      </c>
      <c r="E416" s="22">
        <v>15</v>
      </c>
      <c r="F416" s="22"/>
      <c r="G416" s="37">
        <v>1</v>
      </c>
      <c r="H416" s="22">
        <v>4</v>
      </c>
      <c r="I416" s="28">
        <f t="shared" si="6"/>
        <v>3.75</v>
      </c>
    </row>
    <row r="417" spans="2:12" x14ac:dyDescent="0.3">
      <c r="B417" s="22"/>
      <c r="C417" s="39">
        <v>432</v>
      </c>
      <c r="D417" s="39" t="s">
        <v>595</v>
      </c>
      <c r="E417" s="22">
        <v>340</v>
      </c>
      <c r="F417" s="22"/>
      <c r="G417" s="37">
        <v>2</v>
      </c>
      <c r="H417" s="22">
        <v>521</v>
      </c>
      <c r="I417" s="28">
        <f t="shared" si="6"/>
        <v>1.3051823416506718</v>
      </c>
    </row>
    <row r="418" spans="2:12" x14ac:dyDescent="0.3">
      <c r="B418" s="22"/>
      <c r="C418" s="39">
        <v>433</v>
      </c>
      <c r="D418" s="39" t="s">
        <v>596</v>
      </c>
      <c r="E418" s="22">
        <v>2.99</v>
      </c>
      <c r="F418" s="22"/>
      <c r="G418" s="37">
        <v>1</v>
      </c>
      <c r="H418" s="22">
        <v>52</v>
      </c>
      <c r="I418" s="28">
        <f t="shared" si="6"/>
        <v>5.7500000000000002E-2</v>
      </c>
    </row>
    <row r="419" spans="2:12" x14ac:dyDescent="0.3">
      <c r="B419" s="22"/>
      <c r="C419" s="39">
        <v>434</v>
      </c>
      <c r="D419" s="39" t="s">
        <v>597</v>
      </c>
      <c r="E419" s="22">
        <v>34.99</v>
      </c>
      <c r="F419" s="22"/>
      <c r="G419" s="37">
        <v>2</v>
      </c>
      <c r="H419" s="22">
        <v>521</v>
      </c>
      <c r="I419" s="28">
        <f t="shared" si="6"/>
        <v>0.1343186180422265</v>
      </c>
    </row>
    <row r="420" spans="2:12" x14ac:dyDescent="0.3">
      <c r="B420" s="22"/>
      <c r="C420" s="39">
        <v>435</v>
      </c>
      <c r="D420" s="39" t="s">
        <v>256</v>
      </c>
      <c r="E420" s="22">
        <v>24.99</v>
      </c>
      <c r="F420" s="22"/>
      <c r="G420" s="37">
        <v>2</v>
      </c>
      <c r="H420" s="22">
        <v>156</v>
      </c>
      <c r="I420" s="28">
        <f t="shared" si="6"/>
        <v>0.32038461538461538</v>
      </c>
    </row>
    <row r="421" spans="2:12" x14ac:dyDescent="0.3">
      <c r="B421" s="22"/>
      <c r="C421" s="39">
        <v>436</v>
      </c>
      <c r="D421" s="39" t="s">
        <v>257</v>
      </c>
      <c r="E421" s="22">
        <v>9.99</v>
      </c>
      <c r="F421" s="22"/>
      <c r="G421" s="37">
        <v>2</v>
      </c>
      <c r="H421" s="22">
        <v>156</v>
      </c>
      <c r="I421" s="28">
        <f t="shared" si="6"/>
        <v>0.12807692307692309</v>
      </c>
    </row>
    <row r="422" spans="2:12" x14ac:dyDescent="0.3">
      <c r="B422" s="22"/>
      <c r="C422" s="39">
        <v>437</v>
      </c>
      <c r="D422" s="39" t="s">
        <v>598</v>
      </c>
      <c r="E422" s="22">
        <v>6.99</v>
      </c>
      <c r="F422" s="22"/>
      <c r="G422" s="37">
        <v>2</v>
      </c>
      <c r="H422" s="22">
        <v>156</v>
      </c>
      <c r="I422" s="28">
        <f t="shared" si="6"/>
        <v>8.9615384615384625E-2</v>
      </c>
    </row>
    <row r="423" spans="2:12" x14ac:dyDescent="0.3">
      <c r="B423" s="22"/>
      <c r="C423" s="39">
        <v>438</v>
      </c>
      <c r="D423" s="39" t="s">
        <v>666</v>
      </c>
      <c r="E423" s="22">
        <v>10995</v>
      </c>
      <c r="F423" s="22"/>
      <c r="G423" s="37">
        <v>1</v>
      </c>
      <c r="H423" s="22">
        <v>250</v>
      </c>
      <c r="I423" s="28">
        <f t="shared" si="6"/>
        <v>43.98</v>
      </c>
    </row>
    <row r="424" spans="2:12" x14ac:dyDescent="0.3">
      <c r="B424" s="22"/>
      <c r="C424" s="39">
        <v>439</v>
      </c>
      <c r="D424" s="39" t="s">
        <v>600</v>
      </c>
      <c r="E424" s="22">
        <v>84.95</v>
      </c>
      <c r="F424" s="22"/>
      <c r="G424" s="37">
        <v>1</v>
      </c>
      <c r="H424" s="22">
        <v>521</v>
      </c>
      <c r="I424" s="28">
        <f t="shared" si="6"/>
        <v>0.16305182341650673</v>
      </c>
      <c r="J424" s="42" t="s">
        <v>14</v>
      </c>
      <c r="K424" s="48">
        <f>SUM(I414:I424)</f>
        <v>57.714022220581718</v>
      </c>
      <c r="L424" s="43">
        <f>COUNT(I414:I424)</f>
        <v>11</v>
      </c>
    </row>
    <row r="425" spans="2:12" x14ac:dyDescent="0.3">
      <c r="B425" s="40" t="s">
        <v>346</v>
      </c>
      <c r="C425" s="22"/>
      <c r="D425" s="39"/>
      <c r="E425" s="22"/>
      <c r="F425" s="22"/>
      <c r="G425" s="22"/>
      <c r="H425" s="22"/>
      <c r="I425" s="28"/>
    </row>
    <row r="426" spans="2:12" x14ac:dyDescent="0.3">
      <c r="B426" s="22"/>
      <c r="C426" s="39">
        <v>440</v>
      </c>
      <c r="D426" s="39" t="s">
        <v>265</v>
      </c>
      <c r="E426" s="22">
        <v>349.99</v>
      </c>
      <c r="F426" s="22"/>
      <c r="G426" s="37">
        <v>1</v>
      </c>
      <c r="H426" s="22">
        <v>261</v>
      </c>
      <c r="I426" s="28">
        <f t="shared" si="6"/>
        <v>1.3409578544061302</v>
      </c>
    </row>
    <row r="427" spans="2:12" x14ac:dyDescent="0.3">
      <c r="B427" s="22"/>
      <c r="C427" s="39">
        <v>441</v>
      </c>
      <c r="D427" s="39" t="s">
        <v>601</v>
      </c>
      <c r="E427" s="22">
        <v>5.99</v>
      </c>
      <c r="F427" s="22"/>
      <c r="G427" s="37">
        <v>1</v>
      </c>
      <c r="H427" s="22">
        <v>4.3</v>
      </c>
      <c r="I427" s="28">
        <f t="shared" si="6"/>
        <v>1.3930232558139537</v>
      </c>
    </row>
    <row r="428" spans="2:12" x14ac:dyDescent="0.3">
      <c r="B428" s="22"/>
      <c r="C428" s="39">
        <v>442</v>
      </c>
      <c r="D428" s="39" t="s">
        <v>602</v>
      </c>
      <c r="E428" s="22">
        <v>199.99</v>
      </c>
      <c r="F428" s="22"/>
      <c r="G428" s="37">
        <v>1</v>
      </c>
      <c r="H428" s="22">
        <v>313</v>
      </c>
      <c r="I428" s="28">
        <f t="shared" si="6"/>
        <v>0.63894568690095854</v>
      </c>
    </row>
    <row r="429" spans="2:12" x14ac:dyDescent="0.3">
      <c r="B429" s="22"/>
      <c r="C429" s="39">
        <v>443</v>
      </c>
      <c r="D429" s="39" t="s">
        <v>263</v>
      </c>
      <c r="E429" s="22">
        <v>29</v>
      </c>
      <c r="F429" s="22"/>
      <c r="G429" s="37">
        <v>1</v>
      </c>
      <c r="H429" s="22">
        <v>261</v>
      </c>
      <c r="I429" s="28">
        <f t="shared" si="6"/>
        <v>0.1111111111111111</v>
      </c>
    </row>
    <row r="430" spans="2:12" x14ac:dyDescent="0.3">
      <c r="B430" s="22"/>
      <c r="C430" s="39">
        <v>444</v>
      </c>
      <c r="D430" s="39" t="s">
        <v>603</v>
      </c>
      <c r="E430" s="22">
        <v>3.49</v>
      </c>
      <c r="F430" s="22"/>
      <c r="G430" s="37">
        <v>1</v>
      </c>
      <c r="H430" s="22">
        <v>52</v>
      </c>
      <c r="I430" s="28">
        <f t="shared" si="6"/>
        <v>6.7115384615384618E-2</v>
      </c>
    </row>
    <row r="431" spans="2:12" x14ac:dyDescent="0.3">
      <c r="B431" s="22"/>
      <c r="C431" s="39">
        <v>445</v>
      </c>
      <c r="D431" s="39" t="s">
        <v>604</v>
      </c>
      <c r="E431" s="22">
        <v>6.99</v>
      </c>
      <c r="F431" s="22"/>
      <c r="G431" s="37">
        <v>1</v>
      </c>
      <c r="H431" s="22">
        <v>52</v>
      </c>
      <c r="I431" s="28">
        <f t="shared" si="6"/>
        <v>0.13442307692307692</v>
      </c>
    </row>
    <row r="432" spans="2:12" x14ac:dyDescent="0.3">
      <c r="B432" s="22"/>
      <c r="C432" s="39">
        <v>446</v>
      </c>
      <c r="D432" s="39" t="s">
        <v>605</v>
      </c>
      <c r="E432" s="22">
        <v>2.4900000000000002</v>
      </c>
      <c r="F432" s="22"/>
      <c r="G432" s="37">
        <v>1</v>
      </c>
      <c r="H432" s="22">
        <v>52</v>
      </c>
      <c r="I432" s="28">
        <f t="shared" si="6"/>
        <v>4.7884615384615387E-2</v>
      </c>
    </row>
    <row r="433" spans="2:12" x14ac:dyDescent="0.3">
      <c r="B433" s="22"/>
      <c r="C433" s="39">
        <v>447</v>
      </c>
      <c r="D433" s="39" t="s">
        <v>347</v>
      </c>
      <c r="E433" s="22">
        <v>50</v>
      </c>
      <c r="F433" s="22"/>
      <c r="G433" s="37">
        <v>1</v>
      </c>
      <c r="H433" s="22">
        <v>261</v>
      </c>
      <c r="I433" s="28">
        <f t="shared" si="6"/>
        <v>0.19157088122605365</v>
      </c>
    </row>
    <row r="434" spans="2:12" x14ac:dyDescent="0.3">
      <c r="B434" s="22"/>
      <c r="C434" s="39">
        <v>448</v>
      </c>
      <c r="D434" s="39" t="s">
        <v>608</v>
      </c>
      <c r="E434" s="22">
        <v>20</v>
      </c>
      <c r="F434" s="22"/>
      <c r="G434" s="37">
        <v>1</v>
      </c>
      <c r="H434" s="22">
        <v>1</v>
      </c>
      <c r="I434" s="28">
        <f t="shared" si="6"/>
        <v>20</v>
      </c>
    </row>
    <row r="435" spans="2:12" x14ac:dyDescent="0.3">
      <c r="B435" s="22"/>
      <c r="C435" s="39">
        <v>449</v>
      </c>
      <c r="D435" s="39" t="s">
        <v>606</v>
      </c>
      <c r="E435" s="22">
        <v>240</v>
      </c>
      <c r="F435" s="22"/>
      <c r="G435" s="37">
        <v>1</v>
      </c>
      <c r="H435" s="22">
        <v>52</v>
      </c>
      <c r="I435" s="28">
        <f t="shared" si="6"/>
        <v>4.615384615384615</v>
      </c>
    </row>
    <row r="436" spans="2:12" x14ac:dyDescent="0.3">
      <c r="B436" s="22"/>
      <c r="C436" s="39">
        <v>450</v>
      </c>
      <c r="D436" s="39" t="s">
        <v>607</v>
      </c>
      <c r="E436" s="22">
        <v>180</v>
      </c>
      <c r="F436" s="22"/>
      <c r="G436" s="37">
        <v>1</v>
      </c>
      <c r="H436" s="22">
        <v>52</v>
      </c>
      <c r="I436" s="28">
        <f t="shared" si="6"/>
        <v>3.4615384615384617</v>
      </c>
    </row>
    <row r="437" spans="2:12" x14ac:dyDescent="0.3">
      <c r="B437" s="22"/>
      <c r="C437" s="39">
        <v>451</v>
      </c>
      <c r="D437" s="39" t="s">
        <v>609</v>
      </c>
      <c r="E437" s="22">
        <v>120</v>
      </c>
      <c r="F437" s="22"/>
      <c r="G437" s="37">
        <v>1</v>
      </c>
      <c r="H437" s="22">
        <v>52</v>
      </c>
      <c r="I437" s="28">
        <f t="shared" si="6"/>
        <v>2.3076923076923075</v>
      </c>
    </row>
    <row r="438" spans="2:12" x14ac:dyDescent="0.3">
      <c r="B438" s="22"/>
      <c r="C438" s="39">
        <v>452</v>
      </c>
      <c r="D438" s="39" t="s">
        <v>610</v>
      </c>
      <c r="E438" s="22">
        <v>25.45</v>
      </c>
      <c r="F438" s="22"/>
      <c r="G438" s="37">
        <v>1</v>
      </c>
      <c r="H438" s="22">
        <v>4</v>
      </c>
      <c r="I438" s="28">
        <f t="shared" si="6"/>
        <v>6.3624999999999998</v>
      </c>
    </row>
    <row r="439" spans="2:12" x14ac:dyDescent="0.3">
      <c r="B439" s="22"/>
      <c r="C439" s="39">
        <v>453</v>
      </c>
      <c r="D439" s="39" t="s">
        <v>272</v>
      </c>
      <c r="E439" s="22">
        <v>145.5</v>
      </c>
      <c r="F439" s="22"/>
      <c r="G439" s="37">
        <v>1</v>
      </c>
      <c r="H439" s="22">
        <v>52</v>
      </c>
      <c r="I439" s="28">
        <f t="shared" si="6"/>
        <v>2.7980769230769229</v>
      </c>
    </row>
    <row r="440" spans="2:12" x14ac:dyDescent="0.3">
      <c r="B440" s="22"/>
      <c r="C440" s="39">
        <v>454</v>
      </c>
      <c r="D440" s="39" t="s">
        <v>611</v>
      </c>
      <c r="E440" s="22">
        <v>35</v>
      </c>
      <c r="F440" s="22"/>
      <c r="G440" s="37">
        <v>1</v>
      </c>
      <c r="H440" s="22">
        <v>52</v>
      </c>
      <c r="I440" s="28">
        <f t="shared" si="6"/>
        <v>0.67307692307692313</v>
      </c>
    </row>
    <row r="441" spans="2:12" x14ac:dyDescent="0.3">
      <c r="B441" s="22"/>
      <c r="C441" s="39">
        <v>455</v>
      </c>
      <c r="D441" s="39" t="s">
        <v>612</v>
      </c>
      <c r="E441" s="22">
        <v>10</v>
      </c>
      <c r="F441" s="22"/>
      <c r="G441" s="37">
        <v>1</v>
      </c>
      <c r="H441" s="22">
        <v>52</v>
      </c>
      <c r="I441" s="28">
        <f t="shared" si="6"/>
        <v>0.19230769230769232</v>
      </c>
    </row>
    <row r="442" spans="2:12" x14ac:dyDescent="0.3">
      <c r="B442" s="22"/>
      <c r="C442" s="39">
        <v>456</v>
      </c>
      <c r="D442" s="39" t="s">
        <v>667</v>
      </c>
      <c r="E442" s="22">
        <v>295</v>
      </c>
      <c r="F442" s="22"/>
      <c r="G442" s="37">
        <v>1</v>
      </c>
      <c r="H442" s="22">
        <v>52</v>
      </c>
      <c r="I442" s="28">
        <f t="shared" si="6"/>
        <v>5.6730769230769234</v>
      </c>
    </row>
    <row r="443" spans="2:12" x14ac:dyDescent="0.3">
      <c r="B443" s="22"/>
      <c r="C443" s="39">
        <v>458</v>
      </c>
      <c r="D443" s="39" t="s">
        <v>813</v>
      </c>
      <c r="E443" s="22">
        <v>264</v>
      </c>
      <c r="F443" s="22"/>
      <c r="G443" s="37">
        <v>1</v>
      </c>
      <c r="H443" s="22">
        <v>52</v>
      </c>
      <c r="I443" s="28">
        <f t="shared" si="6"/>
        <v>5.0769230769230766</v>
      </c>
      <c r="J443" s="42" t="s">
        <v>15</v>
      </c>
      <c r="K443" s="48">
        <f>SUM(I426:I443)</f>
        <v>55.085608789458192</v>
      </c>
      <c r="L443" s="43">
        <f>COUNT(I426:I443)</f>
        <v>18</v>
      </c>
    </row>
    <row r="444" spans="2:12" x14ac:dyDescent="0.3">
      <c r="B444" s="22"/>
      <c r="C444" s="22"/>
      <c r="D444" s="22"/>
      <c r="E444" s="22"/>
      <c r="F444" s="22"/>
      <c r="G444" s="22"/>
      <c r="H444" s="22"/>
      <c r="I444" s="28"/>
    </row>
    <row r="445" spans="2:12" x14ac:dyDescent="0.3">
      <c r="B445" s="22"/>
      <c r="C445" s="22"/>
      <c r="D445" s="22"/>
      <c r="E445" s="22"/>
      <c r="F445" s="22"/>
      <c r="G445" s="22"/>
      <c r="H445" s="22"/>
      <c r="I445" s="28">
        <f>SUM(I4:I443)</f>
        <v>598.47873772367564</v>
      </c>
    </row>
  </sheetData>
  <pageMargins left="0.7" right="0.7" top="0.75" bottom="0.75" header="0.3" footer="0.3"/>
  <pageSetup paperSize="9" scale="6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65"/>
  <sheetViews>
    <sheetView topLeftCell="A446" workbookViewId="0">
      <selection activeCell="L463" sqref="A1:XFD1048576"/>
    </sheetView>
  </sheetViews>
  <sheetFormatPr defaultColWidth="9" defaultRowHeight="14" x14ac:dyDescent="0.3"/>
  <cols>
    <col min="1" max="1" width="3.08203125" style="43" customWidth="1"/>
    <col min="2" max="2" width="9" style="43"/>
    <col min="3" max="3" width="3.83203125" style="43" bestFit="1" customWidth="1"/>
    <col min="4" max="4" width="41.83203125" style="43" customWidth="1"/>
    <col min="5" max="5" width="9" style="43"/>
    <col min="6" max="6" width="11.58203125" style="43" bestFit="1" customWidth="1"/>
    <col min="7" max="7" width="9.25" style="43" bestFit="1" customWidth="1"/>
    <col min="8" max="8" width="17.58203125" style="43" bestFit="1" customWidth="1"/>
    <col min="9" max="9" width="14.33203125" style="20" bestFit="1" customWidth="1"/>
    <col min="10" max="10" width="12.33203125" style="20" customWidth="1"/>
    <col min="11" max="16384" width="9" style="43"/>
  </cols>
  <sheetData>
    <row r="1" spans="2:10" x14ac:dyDescent="0.3">
      <c r="B1" s="45" t="s">
        <v>827</v>
      </c>
    </row>
    <row r="2" spans="2:10" x14ac:dyDescent="0.3">
      <c r="B2" s="24" t="s">
        <v>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31" t="s">
        <v>6</v>
      </c>
    </row>
    <row r="3" spans="2:10" x14ac:dyDescent="0.3">
      <c r="B3" s="24" t="s">
        <v>7</v>
      </c>
      <c r="C3" s="22"/>
      <c r="D3" s="22"/>
      <c r="E3" s="22"/>
      <c r="F3" s="22"/>
      <c r="G3" s="22"/>
      <c r="H3" s="22"/>
      <c r="I3" s="28"/>
      <c r="J3" s="21"/>
    </row>
    <row r="4" spans="2:10" x14ac:dyDescent="0.3">
      <c r="B4" s="22"/>
      <c r="C4" s="22">
        <v>1</v>
      </c>
      <c r="D4" s="32" t="s">
        <v>419</v>
      </c>
      <c r="E4" s="22">
        <v>2.1</v>
      </c>
      <c r="F4" s="22"/>
      <c r="G4" s="22">
        <v>3</v>
      </c>
      <c r="H4" s="22">
        <v>1.2</v>
      </c>
      <c r="I4" s="28">
        <f>+(E4*G4)/H4</f>
        <v>5.2500000000000009</v>
      </c>
    </row>
    <row r="5" spans="2:10" x14ac:dyDescent="0.3">
      <c r="B5" s="22"/>
      <c r="C5" s="22">
        <v>2</v>
      </c>
      <c r="D5" s="32" t="s">
        <v>614</v>
      </c>
      <c r="E5" s="22">
        <v>1.05</v>
      </c>
      <c r="F5" s="22"/>
      <c r="G5" s="22">
        <v>1</v>
      </c>
      <c r="H5" s="22">
        <v>1.5</v>
      </c>
      <c r="I5" s="28">
        <f t="shared" ref="I5:I68" si="0">+(E5*G5)/H5</f>
        <v>0.70000000000000007</v>
      </c>
    </row>
    <row r="6" spans="2:10" x14ac:dyDescent="0.3">
      <c r="B6" s="22"/>
      <c r="C6" s="22">
        <v>3</v>
      </c>
      <c r="D6" s="32" t="s">
        <v>421</v>
      </c>
      <c r="E6" s="22">
        <v>0.6</v>
      </c>
      <c r="F6" s="22"/>
      <c r="G6" s="22">
        <v>2</v>
      </c>
      <c r="H6" s="22">
        <v>1</v>
      </c>
      <c r="I6" s="28">
        <f t="shared" si="0"/>
        <v>1.2</v>
      </c>
    </row>
    <row r="7" spans="2:10" x14ac:dyDescent="0.3">
      <c r="B7" s="22"/>
      <c r="C7" s="22">
        <v>4</v>
      </c>
      <c r="D7" s="32" t="s">
        <v>17</v>
      </c>
      <c r="E7" s="22">
        <v>1.1499999999999999</v>
      </c>
      <c r="F7" s="22"/>
      <c r="G7" s="22">
        <v>1</v>
      </c>
      <c r="H7" s="22">
        <v>1</v>
      </c>
      <c r="I7" s="28">
        <f t="shared" si="0"/>
        <v>1.1499999999999999</v>
      </c>
    </row>
    <row r="8" spans="2:10" x14ac:dyDescent="0.3">
      <c r="B8" s="22"/>
      <c r="C8" s="22">
        <v>5</v>
      </c>
      <c r="D8" s="32" t="s">
        <v>18</v>
      </c>
      <c r="E8" s="22">
        <v>5.5</v>
      </c>
      <c r="F8" s="22"/>
      <c r="G8" s="22">
        <v>1</v>
      </c>
      <c r="H8" s="22">
        <v>5</v>
      </c>
      <c r="I8" s="28">
        <f t="shared" si="0"/>
        <v>1.1000000000000001</v>
      </c>
    </row>
    <row r="9" spans="2:10" x14ac:dyDescent="0.3">
      <c r="B9" s="22"/>
      <c r="C9" s="22">
        <v>6</v>
      </c>
      <c r="D9" s="32" t="s">
        <v>19</v>
      </c>
      <c r="E9" s="22">
        <v>0.89</v>
      </c>
      <c r="F9" s="22"/>
      <c r="G9" s="22">
        <v>1</v>
      </c>
      <c r="H9" s="22">
        <v>1</v>
      </c>
      <c r="I9" s="28">
        <f t="shared" si="0"/>
        <v>0.89</v>
      </c>
    </row>
    <row r="10" spans="2:10" x14ac:dyDescent="0.3">
      <c r="B10" s="22"/>
      <c r="C10" s="22">
        <v>7</v>
      </c>
      <c r="D10" s="32" t="s">
        <v>615</v>
      </c>
      <c r="E10" s="22">
        <v>3.47</v>
      </c>
      <c r="F10" s="22"/>
      <c r="G10" s="22">
        <v>1</v>
      </c>
      <c r="H10" s="22">
        <v>1.7</v>
      </c>
      <c r="I10" s="28">
        <f t="shared" si="0"/>
        <v>2.0411764705882356</v>
      </c>
    </row>
    <row r="11" spans="2:10" x14ac:dyDescent="0.3">
      <c r="B11" s="22"/>
      <c r="C11" s="22">
        <v>8</v>
      </c>
      <c r="D11" s="32" t="s">
        <v>21</v>
      </c>
      <c r="E11" s="22">
        <v>4</v>
      </c>
      <c r="F11" s="22"/>
      <c r="G11" s="22">
        <v>1</v>
      </c>
      <c r="H11" s="22">
        <v>1.2</v>
      </c>
      <c r="I11" s="28">
        <f t="shared" si="0"/>
        <v>3.3333333333333335</v>
      </c>
    </row>
    <row r="12" spans="2:10" x14ac:dyDescent="0.3">
      <c r="B12" s="22"/>
      <c r="C12" s="22">
        <v>9</v>
      </c>
      <c r="D12" s="32" t="s">
        <v>22</v>
      </c>
      <c r="E12" s="22">
        <v>0.32</v>
      </c>
      <c r="F12" s="22"/>
      <c r="G12" s="22">
        <v>1</v>
      </c>
      <c r="H12" s="22">
        <v>1.7</v>
      </c>
      <c r="I12" s="28">
        <f t="shared" si="0"/>
        <v>0.18823529411764706</v>
      </c>
    </row>
    <row r="13" spans="2:10" x14ac:dyDescent="0.3">
      <c r="B13" s="22"/>
      <c r="C13" s="22">
        <v>10</v>
      </c>
      <c r="D13" s="32" t="s">
        <v>23</v>
      </c>
      <c r="E13" s="22">
        <v>2.96</v>
      </c>
      <c r="F13" s="22"/>
      <c r="G13" s="22">
        <v>1</v>
      </c>
      <c r="H13" s="22">
        <v>1.8</v>
      </c>
      <c r="I13" s="28">
        <f t="shared" si="0"/>
        <v>1.6444444444444444</v>
      </c>
    </row>
    <row r="14" spans="2:10" x14ac:dyDescent="0.3">
      <c r="B14" s="22"/>
      <c r="C14" s="22">
        <v>11</v>
      </c>
      <c r="D14" s="32" t="s">
        <v>24</v>
      </c>
      <c r="E14" s="22">
        <v>0.85</v>
      </c>
      <c r="F14" s="22"/>
      <c r="G14" s="22">
        <v>1</v>
      </c>
      <c r="H14" s="22">
        <v>2.6</v>
      </c>
      <c r="I14" s="28">
        <f t="shared" si="0"/>
        <v>0.32692307692307693</v>
      </c>
    </row>
    <row r="15" spans="2:10" x14ac:dyDescent="0.3">
      <c r="B15" s="22"/>
      <c r="C15" s="22">
        <v>12</v>
      </c>
      <c r="D15" s="32" t="s">
        <v>616</v>
      </c>
      <c r="E15" s="22">
        <v>2.63</v>
      </c>
      <c r="F15" s="22"/>
      <c r="G15" s="22">
        <v>1</v>
      </c>
      <c r="H15" s="22">
        <v>1.6</v>
      </c>
      <c r="I15" s="28">
        <f t="shared" si="0"/>
        <v>1.6437499999999998</v>
      </c>
    </row>
    <row r="16" spans="2:10" x14ac:dyDescent="0.3">
      <c r="B16" s="22"/>
      <c r="C16" s="22">
        <v>13</v>
      </c>
      <c r="D16" s="32" t="s">
        <v>668</v>
      </c>
      <c r="E16" s="22">
        <v>2.5499999999999998</v>
      </c>
      <c r="F16" s="22"/>
      <c r="G16" s="22">
        <v>1</v>
      </c>
      <c r="H16" s="22">
        <v>1</v>
      </c>
      <c r="I16" s="28">
        <f t="shared" si="0"/>
        <v>2.5499999999999998</v>
      </c>
    </row>
    <row r="17" spans="2:9" x14ac:dyDescent="0.3">
      <c r="B17" s="22"/>
      <c r="C17" s="22">
        <v>14</v>
      </c>
      <c r="D17" s="32" t="s">
        <v>26</v>
      </c>
      <c r="E17" s="22">
        <v>3</v>
      </c>
      <c r="F17" s="22"/>
      <c r="G17" s="22">
        <v>1</v>
      </c>
      <c r="H17" s="22">
        <v>1.9</v>
      </c>
      <c r="I17" s="28">
        <f t="shared" si="0"/>
        <v>1.5789473684210527</v>
      </c>
    </row>
    <row r="18" spans="2:9" x14ac:dyDescent="0.3">
      <c r="B18" s="22"/>
      <c r="C18" s="22">
        <v>15</v>
      </c>
      <c r="D18" s="32" t="s">
        <v>617</v>
      </c>
      <c r="E18" s="22">
        <v>3.5</v>
      </c>
      <c r="F18" s="22"/>
      <c r="G18" s="22">
        <v>1</v>
      </c>
      <c r="H18" s="22">
        <v>1</v>
      </c>
      <c r="I18" s="28">
        <f t="shared" si="0"/>
        <v>3.5</v>
      </c>
    </row>
    <row r="19" spans="2:9" x14ac:dyDescent="0.3">
      <c r="B19" s="22"/>
      <c r="C19" s="22">
        <v>16</v>
      </c>
      <c r="D19" s="32" t="s">
        <v>27</v>
      </c>
      <c r="E19" s="22">
        <v>0.65</v>
      </c>
      <c r="F19" s="22"/>
      <c r="G19" s="22">
        <v>1</v>
      </c>
      <c r="H19" s="22">
        <v>2</v>
      </c>
      <c r="I19" s="28">
        <f t="shared" si="0"/>
        <v>0.32500000000000001</v>
      </c>
    </row>
    <row r="20" spans="2:9" x14ac:dyDescent="0.3">
      <c r="B20" s="22"/>
      <c r="C20" s="22">
        <v>17</v>
      </c>
      <c r="D20" s="32" t="s">
        <v>27</v>
      </c>
      <c r="E20" s="22">
        <v>0.65</v>
      </c>
      <c r="F20" s="22"/>
      <c r="G20" s="22">
        <v>1</v>
      </c>
      <c r="H20" s="22">
        <v>3</v>
      </c>
      <c r="I20" s="28">
        <f t="shared" si="0"/>
        <v>0.21666666666666667</v>
      </c>
    </row>
    <row r="21" spans="2:9" x14ac:dyDescent="0.3">
      <c r="B21" s="22"/>
      <c r="C21" s="22">
        <v>18</v>
      </c>
      <c r="D21" s="32" t="s">
        <v>280</v>
      </c>
      <c r="E21" s="22">
        <v>1.05</v>
      </c>
      <c r="F21" s="22"/>
      <c r="G21" s="22">
        <v>1</v>
      </c>
      <c r="H21" s="22">
        <v>2</v>
      </c>
      <c r="I21" s="28">
        <f t="shared" si="0"/>
        <v>0.52500000000000002</v>
      </c>
    </row>
    <row r="22" spans="2:9" x14ac:dyDescent="0.3">
      <c r="B22" s="22"/>
      <c r="C22" s="22">
        <v>19</v>
      </c>
      <c r="D22" s="32" t="s">
        <v>280</v>
      </c>
      <c r="E22" s="22">
        <v>1.05</v>
      </c>
      <c r="F22" s="22"/>
      <c r="G22" s="22">
        <v>1</v>
      </c>
      <c r="H22" s="22">
        <v>2</v>
      </c>
      <c r="I22" s="28">
        <f t="shared" si="0"/>
        <v>0.52500000000000002</v>
      </c>
    </row>
    <row r="23" spans="2:9" x14ac:dyDescent="0.3">
      <c r="B23" s="22"/>
      <c r="C23" s="22">
        <v>20</v>
      </c>
      <c r="D23" s="32" t="s">
        <v>283</v>
      </c>
      <c r="E23" s="22">
        <v>1.05</v>
      </c>
      <c r="F23" s="22"/>
      <c r="G23" s="22">
        <v>1</v>
      </c>
      <c r="H23" s="22">
        <v>2.1</v>
      </c>
      <c r="I23" s="28">
        <f t="shared" si="0"/>
        <v>0.5</v>
      </c>
    </row>
    <row r="24" spans="2:9" x14ac:dyDescent="0.3">
      <c r="B24" s="22"/>
      <c r="C24" s="22">
        <v>21</v>
      </c>
      <c r="D24" s="32" t="s">
        <v>284</v>
      </c>
      <c r="E24" s="22">
        <v>1.24</v>
      </c>
      <c r="F24" s="22"/>
      <c r="G24" s="22">
        <v>1</v>
      </c>
      <c r="H24" s="22">
        <v>1.3</v>
      </c>
      <c r="I24" s="28">
        <f t="shared" si="0"/>
        <v>0.95384615384615379</v>
      </c>
    </row>
    <row r="25" spans="2:9" x14ac:dyDescent="0.3">
      <c r="B25" s="22"/>
      <c r="C25" s="22">
        <v>22</v>
      </c>
      <c r="D25" s="32" t="s">
        <v>30</v>
      </c>
      <c r="E25" s="22">
        <v>0.72</v>
      </c>
      <c r="F25" s="22"/>
      <c r="G25" s="22">
        <v>1</v>
      </c>
      <c r="H25" s="22">
        <v>26</v>
      </c>
      <c r="I25" s="28">
        <f t="shared" si="0"/>
        <v>2.769230769230769E-2</v>
      </c>
    </row>
    <row r="26" spans="2:9" x14ac:dyDescent="0.3">
      <c r="B26" s="22"/>
      <c r="C26" s="22">
        <v>23</v>
      </c>
      <c r="D26" s="32" t="s">
        <v>31</v>
      </c>
      <c r="E26" s="22">
        <v>2</v>
      </c>
      <c r="F26" s="22"/>
      <c r="G26" s="22">
        <v>1</v>
      </c>
      <c r="H26" s="22">
        <v>1.2</v>
      </c>
      <c r="I26" s="28">
        <f t="shared" si="0"/>
        <v>1.6666666666666667</v>
      </c>
    </row>
    <row r="27" spans="2:9" x14ac:dyDescent="0.3">
      <c r="B27" s="22"/>
      <c r="C27" s="22">
        <v>24</v>
      </c>
      <c r="D27" s="32" t="s">
        <v>618</v>
      </c>
      <c r="E27" s="22">
        <v>2.73</v>
      </c>
      <c r="F27" s="22"/>
      <c r="G27" s="22">
        <v>1</v>
      </c>
      <c r="H27" s="22">
        <v>1.6</v>
      </c>
      <c r="I27" s="28">
        <f t="shared" si="0"/>
        <v>1.7062499999999998</v>
      </c>
    </row>
    <row r="28" spans="2:9" x14ac:dyDescent="0.3">
      <c r="B28" s="22"/>
      <c r="C28" s="22">
        <v>25</v>
      </c>
      <c r="D28" s="32" t="s">
        <v>47</v>
      </c>
      <c r="E28" s="22">
        <v>0.95</v>
      </c>
      <c r="F28" s="22"/>
      <c r="G28" s="22">
        <v>1</v>
      </c>
      <c r="H28" s="22">
        <v>1.5</v>
      </c>
      <c r="I28" s="28">
        <f t="shared" si="0"/>
        <v>0.6333333333333333</v>
      </c>
    </row>
    <row r="29" spans="2:9" x14ac:dyDescent="0.3">
      <c r="B29" s="22"/>
      <c r="C29" s="22">
        <v>26</v>
      </c>
      <c r="D29" s="32" t="s">
        <v>669</v>
      </c>
      <c r="E29" s="22">
        <v>0.53</v>
      </c>
      <c r="F29" s="22"/>
      <c r="G29" s="22">
        <v>1</v>
      </c>
      <c r="H29" s="22">
        <v>1</v>
      </c>
      <c r="I29" s="28">
        <f t="shared" si="0"/>
        <v>0.53</v>
      </c>
    </row>
    <row r="30" spans="2:9" x14ac:dyDescent="0.3">
      <c r="B30" s="22"/>
      <c r="C30" s="22">
        <v>27</v>
      </c>
      <c r="D30" s="32" t="s">
        <v>33</v>
      </c>
      <c r="E30" s="22">
        <v>0.72</v>
      </c>
      <c r="F30" s="22"/>
      <c r="G30" s="22">
        <v>1</v>
      </c>
      <c r="H30" s="22">
        <v>1</v>
      </c>
      <c r="I30" s="28">
        <f t="shared" si="0"/>
        <v>0.72</v>
      </c>
    </row>
    <row r="31" spans="2:9" x14ac:dyDescent="0.3">
      <c r="B31" s="22"/>
      <c r="C31" s="22">
        <v>28</v>
      </c>
      <c r="D31" s="32" t="s">
        <v>34</v>
      </c>
      <c r="E31" s="22">
        <v>0.63</v>
      </c>
      <c r="F31" s="22"/>
      <c r="G31" s="22">
        <v>1</v>
      </c>
      <c r="H31" s="22">
        <v>1</v>
      </c>
      <c r="I31" s="28">
        <f t="shared" si="0"/>
        <v>0.63</v>
      </c>
    </row>
    <row r="32" spans="2:9" x14ac:dyDescent="0.3">
      <c r="B32" s="22"/>
      <c r="C32" s="22">
        <v>29</v>
      </c>
      <c r="D32" s="32" t="s">
        <v>35</v>
      </c>
      <c r="E32" s="22">
        <v>0.79</v>
      </c>
      <c r="F32" s="22"/>
      <c r="G32" s="22">
        <v>1</v>
      </c>
      <c r="H32" s="22">
        <v>1.1000000000000001</v>
      </c>
      <c r="I32" s="28">
        <f t="shared" si="0"/>
        <v>0.71818181818181814</v>
      </c>
    </row>
    <row r="33" spans="2:9" x14ac:dyDescent="0.3">
      <c r="B33" s="22"/>
      <c r="C33" s="22">
        <v>30</v>
      </c>
      <c r="D33" s="32" t="s">
        <v>358</v>
      </c>
      <c r="E33" s="22">
        <v>0.32</v>
      </c>
      <c r="F33" s="22"/>
      <c r="G33" s="22">
        <v>1</v>
      </c>
      <c r="H33" s="22">
        <v>2</v>
      </c>
      <c r="I33" s="28">
        <f t="shared" si="0"/>
        <v>0.16</v>
      </c>
    </row>
    <row r="34" spans="2:9" x14ac:dyDescent="0.3">
      <c r="B34" s="22"/>
      <c r="C34" s="22">
        <v>31</v>
      </c>
      <c r="D34" s="32" t="s">
        <v>36</v>
      </c>
      <c r="E34" s="22">
        <v>2.64</v>
      </c>
      <c r="F34" s="22"/>
      <c r="G34" s="22">
        <v>0.67</v>
      </c>
      <c r="H34" s="22">
        <v>1</v>
      </c>
      <c r="I34" s="28">
        <f t="shared" si="0"/>
        <v>1.7688000000000001</v>
      </c>
    </row>
    <row r="35" spans="2:9" x14ac:dyDescent="0.3">
      <c r="B35" s="22"/>
      <c r="C35" s="22">
        <v>32</v>
      </c>
      <c r="D35" s="32" t="s">
        <v>427</v>
      </c>
      <c r="E35" s="22">
        <v>1.58</v>
      </c>
      <c r="F35" s="22"/>
      <c r="G35" s="22">
        <v>1</v>
      </c>
      <c r="H35" s="22">
        <v>1</v>
      </c>
      <c r="I35" s="28">
        <f t="shared" si="0"/>
        <v>1.58</v>
      </c>
    </row>
    <row r="36" spans="2:9" x14ac:dyDescent="0.3">
      <c r="B36" s="22"/>
      <c r="C36" s="22">
        <v>33</v>
      </c>
      <c r="D36" s="32" t="s">
        <v>37</v>
      </c>
      <c r="E36" s="22">
        <v>2.2000000000000002</v>
      </c>
      <c r="F36" s="22"/>
      <c r="G36" s="22">
        <v>1</v>
      </c>
      <c r="H36" s="22">
        <v>1</v>
      </c>
      <c r="I36" s="28">
        <f t="shared" si="0"/>
        <v>2.2000000000000002</v>
      </c>
    </row>
    <row r="37" spans="2:9" x14ac:dyDescent="0.3">
      <c r="B37" s="22"/>
      <c r="C37" s="22">
        <v>34</v>
      </c>
      <c r="D37" s="32" t="s">
        <v>40</v>
      </c>
      <c r="E37" s="22">
        <v>1.37</v>
      </c>
      <c r="F37" s="22"/>
      <c r="G37" s="22">
        <v>1</v>
      </c>
      <c r="H37" s="22">
        <v>1.8</v>
      </c>
      <c r="I37" s="28">
        <f t="shared" si="0"/>
        <v>0.76111111111111118</v>
      </c>
    </row>
    <row r="38" spans="2:9" x14ac:dyDescent="0.3">
      <c r="B38" s="22"/>
      <c r="C38" s="22">
        <v>35</v>
      </c>
      <c r="D38" s="32" t="s">
        <v>38</v>
      </c>
      <c r="E38" s="22">
        <v>0.9</v>
      </c>
      <c r="F38" s="22"/>
      <c r="G38" s="22">
        <v>1</v>
      </c>
      <c r="H38" s="22">
        <v>1</v>
      </c>
      <c r="I38" s="28">
        <f t="shared" si="0"/>
        <v>0.9</v>
      </c>
    </row>
    <row r="39" spans="2:9" x14ac:dyDescent="0.3">
      <c r="B39" s="22"/>
      <c r="C39" s="22">
        <v>36</v>
      </c>
      <c r="D39" s="32" t="s">
        <v>41</v>
      </c>
      <c r="E39" s="22">
        <v>0.32</v>
      </c>
      <c r="F39" s="22"/>
      <c r="G39" s="22">
        <v>1</v>
      </c>
      <c r="H39" s="22">
        <v>1</v>
      </c>
      <c r="I39" s="28">
        <f t="shared" si="0"/>
        <v>0.32</v>
      </c>
    </row>
    <row r="40" spans="2:9" x14ac:dyDescent="0.3">
      <c r="B40" s="22"/>
      <c r="C40" s="22">
        <v>37</v>
      </c>
      <c r="D40" s="32" t="s">
        <v>42</v>
      </c>
      <c r="E40" s="22">
        <v>0.36</v>
      </c>
      <c r="F40" s="22"/>
      <c r="G40" s="22">
        <v>2</v>
      </c>
      <c r="H40" s="22">
        <v>1</v>
      </c>
      <c r="I40" s="28">
        <f t="shared" si="0"/>
        <v>0.72</v>
      </c>
    </row>
    <row r="41" spans="2:9" x14ac:dyDescent="0.3">
      <c r="B41" s="22"/>
      <c r="C41" s="22">
        <v>38</v>
      </c>
      <c r="D41" s="32" t="s">
        <v>49</v>
      </c>
      <c r="E41" s="22">
        <v>0.5</v>
      </c>
      <c r="F41" s="22"/>
      <c r="G41" s="22">
        <v>1</v>
      </c>
      <c r="H41" s="22">
        <v>1</v>
      </c>
      <c r="I41" s="28">
        <f t="shared" si="0"/>
        <v>0.5</v>
      </c>
    </row>
    <row r="42" spans="2:9" x14ac:dyDescent="0.3">
      <c r="B42" s="22"/>
      <c r="C42" s="22">
        <v>39</v>
      </c>
      <c r="D42" s="32" t="s">
        <v>286</v>
      </c>
      <c r="E42" s="22">
        <v>2</v>
      </c>
      <c r="F42" s="22"/>
      <c r="G42" s="22">
        <v>2</v>
      </c>
      <c r="H42" s="22">
        <v>1</v>
      </c>
      <c r="I42" s="28">
        <f t="shared" si="0"/>
        <v>4</v>
      </c>
    </row>
    <row r="43" spans="2:9" x14ac:dyDescent="0.3">
      <c r="B43" s="22"/>
      <c r="C43" s="22">
        <v>40</v>
      </c>
      <c r="D43" s="32" t="s">
        <v>32</v>
      </c>
      <c r="E43" s="22">
        <v>1.26</v>
      </c>
      <c r="F43" s="22"/>
      <c r="G43" s="22">
        <v>1</v>
      </c>
      <c r="H43" s="22">
        <v>9</v>
      </c>
      <c r="I43" s="28">
        <f t="shared" si="0"/>
        <v>0.14000000000000001</v>
      </c>
    </row>
    <row r="44" spans="2:9" x14ac:dyDescent="0.3">
      <c r="B44" s="22"/>
      <c r="C44" s="22">
        <v>41</v>
      </c>
      <c r="D44" s="32" t="s">
        <v>428</v>
      </c>
      <c r="E44" s="22">
        <v>1.05</v>
      </c>
      <c r="F44" s="22"/>
      <c r="G44" s="22">
        <v>1</v>
      </c>
      <c r="H44" s="22">
        <v>7.5</v>
      </c>
      <c r="I44" s="28">
        <f t="shared" si="0"/>
        <v>0.14000000000000001</v>
      </c>
    </row>
    <row r="45" spans="2:9" x14ac:dyDescent="0.3">
      <c r="B45" s="22"/>
      <c r="C45" s="22">
        <v>42</v>
      </c>
      <c r="D45" s="32" t="s">
        <v>287</v>
      </c>
      <c r="E45" s="22">
        <v>1.1599999999999999</v>
      </c>
      <c r="F45" s="22"/>
      <c r="G45" s="22">
        <v>3</v>
      </c>
      <c r="H45" s="22">
        <v>1</v>
      </c>
      <c r="I45" s="28">
        <f t="shared" si="0"/>
        <v>3.4799999999999995</v>
      </c>
    </row>
    <row r="46" spans="2:9" x14ac:dyDescent="0.3">
      <c r="B46" s="22"/>
      <c r="C46" s="22">
        <v>43</v>
      </c>
      <c r="D46" s="32" t="s">
        <v>50</v>
      </c>
      <c r="E46" s="22">
        <v>0.72</v>
      </c>
      <c r="F46" s="22"/>
      <c r="G46" s="22">
        <v>1</v>
      </c>
      <c r="H46" s="22">
        <v>1</v>
      </c>
      <c r="I46" s="28">
        <f t="shared" si="0"/>
        <v>0.72</v>
      </c>
    </row>
    <row r="47" spans="2:9" x14ac:dyDescent="0.3">
      <c r="B47" s="22"/>
      <c r="C47" s="22">
        <v>44</v>
      </c>
      <c r="D47" s="32" t="s">
        <v>51</v>
      </c>
      <c r="E47" s="22">
        <v>1.58</v>
      </c>
      <c r="F47" s="22"/>
      <c r="G47" s="22">
        <v>3</v>
      </c>
      <c r="H47" s="22">
        <v>1</v>
      </c>
      <c r="I47" s="28">
        <f t="shared" si="0"/>
        <v>4.74</v>
      </c>
    </row>
    <row r="48" spans="2:9" x14ac:dyDescent="0.3">
      <c r="B48" s="22"/>
      <c r="C48" s="22">
        <v>45</v>
      </c>
      <c r="D48" s="32" t="s">
        <v>620</v>
      </c>
      <c r="E48" s="22">
        <v>1.84</v>
      </c>
      <c r="F48" s="22"/>
      <c r="G48" s="22">
        <v>1</v>
      </c>
      <c r="H48" s="22">
        <v>1</v>
      </c>
      <c r="I48" s="28">
        <f t="shared" si="0"/>
        <v>1.84</v>
      </c>
    </row>
    <row r="49" spans="2:9" x14ac:dyDescent="0.3">
      <c r="B49" s="22"/>
      <c r="C49" s="22">
        <v>46</v>
      </c>
      <c r="D49" s="32" t="s">
        <v>52</v>
      </c>
      <c r="E49" s="22">
        <v>3.05</v>
      </c>
      <c r="F49" s="22"/>
      <c r="G49" s="22">
        <v>1</v>
      </c>
      <c r="H49" s="22">
        <v>1</v>
      </c>
      <c r="I49" s="28">
        <f t="shared" si="0"/>
        <v>3.05</v>
      </c>
    </row>
    <row r="50" spans="2:9" x14ac:dyDescent="0.3">
      <c r="B50" s="22"/>
      <c r="C50" s="22">
        <v>47</v>
      </c>
      <c r="D50" s="32" t="s">
        <v>621</v>
      </c>
      <c r="E50" s="22">
        <v>0.32</v>
      </c>
      <c r="F50" s="22"/>
      <c r="G50" s="22">
        <v>4</v>
      </c>
      <c r="H50" s="22">
        <v>1</v>
      </c>
      <c r="I50" s="28">
        <f t="shared" si="0"/>
        <v>1.28</v>
      </c>
    </row>
    <row r="51" spans="2:9" x14ac:dyDescent="0.3">
      <c r="B51" s="22"/>
      <c r="C51" s="22">
        <v>48</v>
      </c>
      <c r="D51" s="32" t="s">
        <v>622</v>
      </c>
      <c r="E51" s="22">
        <v>2.1</v>
      </c>
      <c r="F51" s="22"/>
      <c r="G51" s="22">
        <v>1</v>
      </c>
      <c r="H51" s="22">
        <v>1</v>
      </c>
      <c r="I51" s="28">
        <f t="shared" si="0"/>
        <v>2.1</v>
      </c>
    </row>
    <row r="52" spans="2:9" x14ac:dyDescent="0.3">
      <c r="B52" s="22"/>
      <c r="C52" s="22">
        <v>49</v>
      </c>
      <c r="D52" s="32" t="s">
        <v>430</v>
      </c>
      <c r="E52" s="22">
        <v>2</v>
      </c>
      <c r="F52" s="22"/>
      <c r="G52" s="22">
        <v>1</v>
      </c>
      <c r="H52" s="22">
        <v>1</v>
      </c>
      <c r="I52" s="28">
        <f t="shared" si="0"/>
        <v>2</v>
      </c>
    </row>
    <row r="53" spans="2:9" x14ac:dyDescent="0.3">
      <c r="B53" s="22"/>
      <c r="C53" s="22">
        <v>50</v>
      </c>
      <c r="D53" s="32" t="s">
        <v>670</v>
      </c>
      <c r="E53" s="22">
        <v>1.58</v>
      </c>
      <c r="F53" s="22"/>
      <c r="G53" s="22">
        <v>2</v>
      </c>
      <c r="H53" s="22">
        <v>1</v>
      </c>
      <c r="I53" s="28">
        <f t="shared" si="0"/>
        <v>3.16</v>
      </c>
    </row>
    <row r="54" spans="2:9" x14ac:dyDescent="0.3">
      <c r="B54" s="22"/>
      <c r="C54" s="22">
        <v>51</v>
      </c>
      <c r="D54" s="32" t="s">
        <v>54</v>
      </c>
      <c r="E54" s="22">
        <v>1.58</v>
      </c>
      <c r="F54" s="22"/>
      <c r="G54" s="22">
        <v>1</v>
      </c>
      <c r="H54" s="22">
        <v>3.6</v>
      </c>
      <c r="I54" s="28">
        <f t="shared" si="0"/>
        <v>0.43888888888888888</v>
      </c>
    </row>
    <row r="55" spans="2:9" x14ac:dyDescent="0.3">
      <c r="B55" s="22"/>
      <c r="C55" s="22">
        <v>52</v>
      </c>
      <c r="D55" s="32" t="s">
        <v>432</v>
      </c>
      <c r="E55" s="22">
        <v>2.1</v>
      </c>
      <c r="F55" s="22"/>
      <c r="G55" s="22">
        <v>1</v>
      </c>
      <c r="H55" s="22">
        <v>1.2</v>
      </c>
      <c r="I55" s="28">
        <f t="shared" si="0"/>
        <v>1.7500000000000002</v>
      </c>
    </row>
    <row r="56" spans="2:9" x14ac:dyDescent="0.3">
      <c r="B56" s="22"/>
      <c r="C56" s="22">
        <v>53</v>
      </c>
      <c r="D56" s="32" t="s">
        <v>442</v>
      </c>
      <c r="E56" s="22">
        <v>0.53</v>
      </c>
      <c r="F56" s="22"/>
      <c r="G56" s="22">
        <v>4</v>
      </c>
      <c r="H56" s="22">
        <v>1</v>
      </c>
      <c r="I56" s="28">
        <f t="shared" si="0"/>
        <v>2.12</v>
      </c>
    </row>
    <row r="57" spans="2:9" x14ac:dyDescent="0.3">
      <c r="B57" s="22"/>
      <c r="C57" s="22">
        <v>54</v>
      </c>
      <c r="D57" s="32" t="s">
        <v>624</v>
      </c>
      <c r="E57" s="22">
        <v>0.68</v>
      </c>
      <c r="F57" s="22"/>
      <c r="G57" s="22">
        <v>2</v>
      </c>
      <c r="H57" s="22">
        <v>1</v>
      </c>
      <c r="I57" s="28">
        <f t="shared" si="0"/>
        <v>1.36</v>
      </c>
    </row>
    <row r="58" spans="2:9" x14ac:dyDescent="0.3">
      <c r="B58" s="22"/>
      <c r="C58" s="22">
        <v>55</v>
      </c>
      <c r="D58" s="32" t="s">
        <v>55</v>
      </c>
      <c r="E58" s="22">
        <v>0.83</v>
      </c>
      <c r="F58" s="22"/>
      <c r="G58" s="22">
        <v>1</v>
      </c>
      <c r="H58" s="22">
        <v>1.4</v>
      </c>
      <c r="I58" s="28">
        <f t="shared" si="0"/>
        <v>0.59285714285714286</v>
      </c>
    </row>
    <row r="59" spans="2:9" x14ac:dyDescent="0.3">
      <c r="B59" s="22"/>
      <c r="C59" s="22">
        <v>56</v>
      </c>
      <c r="D59" s="32" t="s">
        <v>55</v>
      </c>
      <c r="E59" s="22">
        <v>0.83</v>
      </c>
      <c r="F59" s="22"/>
      <c r="G59" s="22">
        <v>1</v>
      </c>
      <c r="H59" s="22">
        <v>1.9</v>
      </c>
      <c r="I59" s="28">
        <f t="shared" si="0"/>
        <v>0.43684210526315792</v>
      </c>
    </row>
    <row r="60" spans="2:9" x14ac:dyDescent="0.3">
      <c r="B60" s="22"/>
      <c r="C60" s="22">
        <v>57</v>
      </c>
      <c r="D60" s="32" t="s">
        <v>56</v>
      </c>
      <c r="E60" s="22">
        <v>0.79</v>
      </c>
      <c r="F60" s="22"/>
      <c r="G60" s="22">
        <v>1</v>
      </c>
      <c r="H60" s="22">
        <v>6</v>
      </c>
      <c r="I60" s="28">
        <f t="shared" si="0"/>
        <v>0.13166666666666668</v>
      </c>
    </row>
    <row r="61" spans="2:9" x14ac:dyDescent="0.3">
      <c r="B61" s="22"/>
      <c r="C61" s="22">
        <v>58</v>
      </c>
      <c r="D61" s="32" t="s">
        <v>59</v>
      </c>
      <c r="E61" s="22">
        <v>0.6</v>
      </c>
      <c r="F61" s="22"/>
      <c r="G61" s="22">
        <v>4</v>
      </c>
      <c r="H61" s="22">
        <v>1.3</v>
      </c>
      <c r="I61" s="28">
        <f t="shared" si="0"/>
        <v>1.846153846153846</v>
      </c>
    </row>
    <row r="62" spans="2:9" x14ac:dyDescent="0.3">
      <c r="B62" s="22"/>
      <c r="C62" s="22">
        <v>59</v>
      </c>
      <c r="D62" s="32" t="s">
        <v>292</v>
      </c>
      <c r="E62" s="22">
        <v>0.53</v>
      </c>
      <c r="F62" s="22"/>
      <c r="G62" s="22">
        <v>1</v>
      </c>
      <c r="H62" s="22">
        <v>1.3</v>
      </c>
      <c r="I62" s="28">
        <f t="shared" si="0"/>
        <v>0.40769230769230769</v>
      </c>
    </row>
    <row r="63" spans="2:9" x14ac:dyDescent="0.3">
      <c r="B63" s="22"/>
      <c r="C63" s="22">
        <v>60</v>
      </c>
      <c r="D63" s="32" t="s">
        <v>671</v>
      </c>
      <c r="E63" s="22">
        <v>0.84</v>
      </c>
      <c r="F63" s="22"/>
      <c r="G63" s="22">
        <v>1</v>
      </c>
      <c r="H63" s="22">
        <v>2</v>
      </c>
      <c r="I63" s="28">
        <f t="shared" si="0"/>
        <v>0.42</v>
      </c>
    </row>
    <row r="64" spans="2:9" x14ac:dyDescent="0.3">
      <c r="B64" s="22"/>
      <c r="C64" s="22">
        <v>61</v>
      </c>
      <c r="D64" s="32" t="s">
        <v>672</v>
      </c>
      <c r="E64" s="22">
        <v>1</v>
      </c>
      <c r="F64" s="22"/>
      <c r="G64" s="22">
        <v>1</v>
      </c>
      <c r="H64" s="22">
        <v>7</v>
      </c>
      <c r="I64" s="28">
        <f t="shared" si="0"/>
        <v>0.14285714285714285</v>
      </c>
    </row>
    <row r="65" spans="2:9" x14ac:dyDescent="0.3">
      <c r="B65" s="22"/>
      <c r="C65" s="22">
        <v>62</v>
      </c>
      <c r="D65" s="32" t="s">
        <v>61</v>
      </c>
      <c r="E65" s="22">
        <v>2.78</v>
      </c>
      <c r="F65" s="22"/>
      <c r="G65" s="22">
        <v>1</v>
      </c>
      <c r="H65" s="22">
        <v>1</v>
      </c>
      <c r="I65" s="28">
        <f t="shared" si="0"/>
        <v>2.78</v>
      </c>
    </row>
    <row r="66" spans="2:9" x14ac:dyDescent="0.3">
      <c r="B66" s="22"/>
      <c r="C66" s="22">
        <v>63</v>
      </c>
      <c r="D66" s="32" t="s">
        <v>673</v>
      </c>
      <c r="E66" s="22">
        <v>2.1</v>
      </c>
      <c r="F66" s="22"/>
      <c r="G66" s="22">
        <v>1</v>
      </c>
      <c r="H66" s="22">
        <v>1</v>
      </c>
      <c r="I66" s="28">
        <f t="shared" si="0"/>
        <v>2.1</v>
      </c>
    </row>
    <row r="67" spans="2:9" x14ac:dyDescent="0.3">
      <c r="B67" s="22"/>
      <c r="C67" s="22">
        <v>64</v>
      </c>
      <c r="D67" s="32" t="s">
        <v>63</v>
      </c>
      <c r="E67" s="22">
        <v>1.58</v>
      </c>
      <c r="F67" s="22"/>
      <c r="G67" s="22">
        <v>1</v>
      </c>
      <c r="H67" s="22">
        <v>4.3</v>
      </c>
      <c r="I67" s="28">
        <f t="shared" si="0"/>
        <v>0.36744186046511629</v>
      </c>
    </row>
    <row r="68" spans="2:9" x14ac:dyDescent="0.3">
      <c r="B68" s="22"/>
      <c r="C68" s="22">
        <v>65</v>
      </c>
      <c r="D68" s="32" t="s">
        <v>64</v>
      </c>
      <c r="E68" s="22">
        <v>0.68</v>
      </c>
      <c r="F68" s="22"/>
      <c r="G68" s="22">
        <v>1</v>
      </c>
      <c r="H68" s="22">
        <v>10</v>
      </c>
      <c r="I68" s="28">
        <f t="shared" si="0"/>
        <v>6.8000000000000005E-2</v>
      </c>
    </row>
    <row r="69" spans="2:9" x14ac:dyDescent="0.3">
      <c r="B69" s="22"/>
      <c r="C69" s="22">
        <v>66</v>
      </c>
      <c r="D69" s="32" t="s">
        <v>65</v>
      </c>
      <c r="E69" s="22">
        <v>1.94</v>
      </c>
      <c r="F69" s="22"/>
      <c r="G69" s="22">
        <v>1</v>
      </c>
      <c r="H69" s="22">
        <v>1.5</v>
      </c>
      <c r="I69" s="28">
        <f t="shared" ref="I69:I132" si="1">+(E69*G69)/H69</f>
        <v>1.2933333333333332</v>
      </c>
    </row>
    <row r="70" spans="2:9" x14ac:dyDescent="0.3">
      <c r="B70" s="22"/>
      <c r="C70" s="22">
        <v>67</v>
      </c>
      <c r="D70" s="32" t="s">
        <v>369</v>
      </c>
      <c r="E70" s="22">
        <v>1.39</v>
      </c>
      <c r="F70" s="22"/>
      <c r="G70" s="22">
        <v>1</v>
      </c>
      <c r="H70" s="22">
        <v>14</v>
      </c>
      <c r="I70" s="28">
        <f t="shared" si="1"/>
        <v>9.9285714285714283E-2</v>
      </c>
    </row>
    <row r="71" spans="2:9" x14ac:dyDescent="0.3">
      <c r="B71" s="22"/>
      <c r="C71" s="22">
        <v>68</v>
      </c>
      <c r="D71" s="32" t="s">
        <v>296</v>
      </c>
      <c r="E71" s="22">
        <v>0.71</v>
      </c>
      <c r="F71" s="22"/>
      <c r="G71" s="22">
        <v>1</v>
      </c>
      <c r="H71" s="22">
        <v>1</v>
      </c>
      <c r="I71" s="28">
        <f t="shared" si="1"/>
        <v>0.71</v>
      </c>
    </row>
    <row r="72" spans="2:9" x14ac:dyDescent="0.3">
      <c r="B72" s="22"/>
      <c r="C72" s="22">
        <v>69</v>
      </c>
      <c r="D72" s="32" t="s">
        <v>67</v>
      </c>
      <c r="E72" s="22">
        <v>2.09</v>
      </c>
      <c r="F72" s="22"/>
      <c r="G72" s="22">
        <v>1</v>
      </c>
      <c r="H72" s="22">
        <v>3</v>
      </c>
      <c r="I72" s="28">
        <f t="shared" si="1"/>
        <v>0.69666666666666666</v>
      </c>
    </row>
    <row r="73" spans="2:9" x14ac:dyDescent="0.3">
      <c r="B73" s="22"/>
      <c r="C73" s="22">
        <v>70</v>
      </c>
      <c r="D73" s="32" t="s">
        <v>68</v>
      </c>
      <c r="E73" s="22">
        <v>0.59</v>
      </c>
      <c r="F73" s="22"/>
      <c r="G73" s="22">
        <v>1</v>
      </c>
      <c r="H73" s="22">
        <v>22.7</v>
      </c>
      <c r="I73" s="28">
        <f t="shared" si="1"/>
        <v>2.5991189427312773E-2</v>
      </c>
    </row>
    <row r="74" spans="2:9" x14ac:dyDescent="0.3">
      <c r="B74" s="22"/>
      <c r="C74" s="22">
        <v>71</v>
      </c>
      <c r="D74" s="32" t="s">
        <v>68</v>
      </c>
      <c r="E74" s="22">
        <v>0.59</v>
      </c>
      <c r="F74" s="22"/>
      <c r="G74" s="22">
        <v>1</v>
      </c>
      <c r="H74" s="22">
        <v>2.6</v>
      </c>
      <c r="I74" s="28">
        <f t="shared" si="1"/>
        <v>0.22692307692307689</v>
      </c>
    </row>
    <row r="75" spans="2:9" x14ac:dyDescent="0.3">
      <c r="B75" s="22"/>
      <c r="C75" s="22">
        <v>72</v>
      </c>
      <c r="D75" s="32" t="s">
        <v>68</v>
      </c>
      <c r="E75" s="22">
        <v>0.59</v>
      </c>
      <c r="F75" s="22"/>
      <c r="G75" s="22">
        <v>1</v>
      </c>
      <c r="H75" s="22">
        <v>20.8</v>
      </c>
      <c r="I75" s="28">
        <f t="shared" si="1"/>
        <v>2.8365384615384612E-2</v>
      </c>
    </row>
    <row r="76" spans="2:9" x14ac:dyDescent="0.3">
      <c r="B76" s="22"/>
      <c r="C76" s="22">
        <v>73</v>
      </c>
      <c r="D76" s="32" t="s">
        <v>627</v>
      </c>
      <c r="E76" s="22">
        <v>1.39</v>
      </c>
      <c r="F76" s="22"/>
      <c r="G76" s="22">
        <v>1</v>
      </c>
      <c r="H76" s="22">
        <v>1</v>
      </c>
      <c r="I76" s="28">
        <f t="shared" si="1"/>
        <v>1.39</v>
      </c>
    </row>
    <row r="77" spans="2:9" x14ac:dyDescent="0.3">
      <c r="B77" s="22"/>
      <c r="C77" s="22">
        <v>74</v>
      </c>
      <c r="D77" s="32" t="s">
        <v>69</v>
      </c>
      <c r="E77" s="22">
        <v>1.04</v>
      </c>
      <c r="F77" s="22"/>
      <c r="G77" s="22">
        <v>1</v>
      </c>
      <c r="H77" s="22">
        <v>3.9</v>
      </c>
      <c r="I77" s="28">
        <f t="shared" si="1"/>
        <v>0.26666666666666666</v>
      </c>
    </row>
    <row r="78" spans="2:9" x14ac:dyDescent="0.3">
      <c r="B78" s="22"/>
      <c r="C78" s="22">
        <v>75</v>
      </c>
      <c r="D78" s="32" t="s">
        <v>674</v>
      </c>
      <c r="E78" s="22">
        <v>1.05</v>
      </c>
      <c r="F78" s="22"/>
      <c r="G78" s="22">
        <v>1</v>
      </c>
      <c r="H78" s="22">
        <v>1.5</v>
      </c>
      <c r="I78" s="28">
        <f t="shared" si="1"/>
        <v>0.70000000000000007</v>
      </c>
    </row>
    <row r="79" spans="2:9" x14ac:dyDescent="0.3">
      <c r="B79" s="22"/>
      <c r="C79" s="22">
        <v>76</v>
      </c>
      <c r="D79" s="32" t="s">
        <v>294</v>
      </c>
      <c r="E79" s="22">
        <v>0.47</v>
      </c>
      <c r="F79" s="22"/>
      <c r="G79" s="22">
        <v>1</v>
      </c>
      <c r="H79" s="22">
        <v>1.6</v>
      </c>
      <c r="I79" s="28">
        <f t="shared" si="1"/>
        <v>0.29374999999999996</v>
      </c>
    </row>
    <row r="80" spans="2:9" x14ac:dyDescent="0.3">
      <c r="B80" s="22"/>
      <c r="C80" s="22">
        <v>77</v>
      </c>
      <c r="D80" s="32" t="s">
        <v>294</v>
      </c>
      <c r="E80" s="22">
        <v>0.47</v>
      </c>
      <c r="F80" s="22"/>
      <c r="G80" s="22">
        <v>1</v>
      </c>
      <c r="H80" s="22">
        <v>2.5</v>
      </c>
      <c r="I80" s="28">
        <f t="shared" si="1"/>
        <v>0.188</v>
      </c>
    </row>
    <row r="81" spans="2:9" x14ac:dyDescent="0.3">
      <c r="B81" s="22"/>
      <c r="C81" s="22">
        <v>78</v>
      </c>
      <c r="D81" s="32" t="s">
        <v>294</v>
      </c>
      <c r="E81" s="22">
        <v>0.47</v>
      </c>
      <c r="F81" s="22"/>
      <c r="G81" s="22">
        <v>1</v>
      </c>
      <c r="H81" s="22">
        <v>4</v>
      </c>
      <c r="I81" s="28">
        <f t="shared" si="1"/>
        <v>0.11749999999999999</v>
      </c>
    </row>
    <row r="82" spans="2:9" x14ac:dyDescent="0.3">
      <c r="B82" s="22"/>
      <c r="C82" s="22">
        <v>79</v>
      </c>
      <c r="D82" s="32" t="s">
        <v>73</v>
      </c>
      <c r="E82" s="22">
        <v>2.09</v>
      </c>
      <c r="F82" s="22"/>
      <c r="G82" s="22">
        <v>1</v>
      </c>
      <c r="H82" s="22">
        <v>1</v>
      </c>
      <c r="I82" s="28">
        <f t="shared" si="1"/>
        <v>2.09</v>
      </c>
    </row>
    <row r="83" spans="2:9" x14ac:dyDescent="0.3">
      <c r="B83" s="22"/>
      <c r="C83" s="22">
        <v>80</v>
      </c>
      <c r="D83" s="32" t="s">
        <v>74</v>
      </c>
      <c r="E83" s="22">
        <v>2.1</v>
      </c>
      <c r="F83" s="22"/>
      <c r="G83" s="22">
        <v>1</v>
      </c>
      <c r="H83" s="22">
        <v>1.3</v>
      </c>
      <c r="I83" s="28">
        <f t="shared" si="1"/>
        <v>1.6153846153846154</v>
      </c>
    </row>
    <row r="84" spans="2:9" x14ac:dyDescent="0.3">
      <c r="B84" s="22"/>
      <c r="C84" s="22">
        <v>81</v>
      </c>
      <c r="D84" s="32" t="s">
        <v>631</v>
      </c>
      <c r="E84" s="22">
        <v>1.46</v>
      </c>
      <c r="F84" s="22"/>
      <c r="G84" s="22">
        <v>1</v>
      </c>
      <c r="H84" s="22">
        <v>4</v>
      </c>
      <c r="I84" s="28">
        <f t="shared" si="1"/>
        <v>0.36499999999999999</v>
      </c>
    </row>
    <row r="85" spans="2:9" x14ac:dyDescent="0.3">
      <c r="B85" s="22"/>
      <c r="C85" s="22">
        <v>82</v>
      </c>
      <c r="D85" s="32" t="s">
        <v>631</v>
      </c>
      <c r="E85" s="22">
        <v>1.46</v>
      </c>
      <c r="F85" s="22"/>
      <c r="G85" s="22">
        <v>1</v>
      </c>
      <c r="H85" s="22">
        <v>1</v>
      </c>
      <c r="I85" s="28">
        <f t="shared" si="1"/>
        <v>1.46</v>
      </c>
    </row>
    <row r="86" spans="2:9" x14ac:dyDescent="0.3">
      <c r="B86" s="22"/>
      <c r="C86" s="22">
        <v>83</v>
      </c>
      <c r="D86" s="32" t="s">
        <v>631</v>
      </c>
      <c r="E86" s="22">
        <v>1.46</v>
      </c>
      <c r="F86" s="22"/>
      <c r="G86" s="22">
        <v>1</v>
      </c>
      <c r="H86" s="22">
        <v>8</v>
      </c>
      <c r="I86" s="28">
        <f t="shared" si="1"/>
        <v>0.1825</v>
      </c>
    </row>
    <row r="87" spans="2:9" x14ac:dyDescent="0.3">
      <c r="B87" s="22"/>
      <c r="C87" s="22">
        <v>84</v>
      </c>
      <c r="D87" s="32" t="s">
        <v>632</v>
      </c>
      <c r="E87" s="22">
        <v>1.04</v>
      </c>
      <c r="F87" s="22"/>
      <c r="G87" s="22">
        <v>1</v>
      </c>
      <c r="H87" s="22">
        <v>3</v>
      </c>
      <c r="I87" s="28">
        <f t="shared" si="1"/>
        <v>0.34666666666666668</v>
      </c>
    </row>
    <row r="88" spans="2:9" x14ac:dyDescent="0.3">
      <c r="B88" s="22"/>
      <c r="C88" s="22">
        <v>85</v>
      </c>
      <c r="D88" s="32" t="s">
        <v>675</v>
      </c>
      <c r="E88" s="22">
        <v>1.31</v>
      </c>
      <c r="F88" s="22"/>
      <c r="G88" s="22">
        <v>1</v>
      </c>
      <c r="H88" s="22">
        <v>4</v>
      </c>
      <c r="I88" s="28">
        <f t="shared" si="1"/>
        <v>0.32750000000000001</v>
      </c>
    </row>
    <row r="89" spans="2:9" x14ac:dyDescent="0.3">
      <c r="B89" s="22"/>
      <c r="C89" s="22">
        <v>86</v>
      </c>
      <c r="D89" s="32" t="s">
        <v>298</v>
      </c>
      <c r="E89" s="22">
        <v>1.05</v>
      </c>
      <c r="F89" s="22"/>
      <c r="G89" s="22">
        <v>1</v>
      </c>
      <c r="H89" s="22">
        <v>4</v>
      </c>
      <c r="I89" s="28">
        <f t="shared" si="1"/>
        <v>0.26250000000000001</v>
      </c>
    </row>
    <row r="90" spans="2:9" x14ac:dyDescent="0.3">
      <c r="B90" s="22"/>
      <c r="C90" s="22">
        <v>87</v>
      </c>
      <c r="D90" s="32" t="s">
        <v>374</v>
      </c>
      <c r="E90" s="22">
        <v>0.57999999999999996</v>
      </c>
      <c r="F90" s="22"/>
      <c r="G90" s="22">
        <v>1</v>
      </c>
      <c r="H90" s="22">
        <v>7.4</v>
      </c>
      <c r="I90" s="28">
        <f t="shared" si="1"/>
        <v>7.8378378378378369E-2</v>
      </c>
    </row>
    <row r="91" spans="2:9" x14ac:dyDescent="0.3">
      <c r="B91" s="22"/>
      <c r="C91" s="22">
        <v>88</v>
      </c>
      <c r="D91" s="32" t="s">
        <v>76</v>
      </c>
      <c r="E91" s="22">
        <v>1</v>
      </c>
      <c r="F91" s="22"/>
      <c r="G91" s="22">
        <v>1</v>
      </c>
      <c r="H91" s="22">
        <v>1</v>
      </c>
      <c r="I91" s="28">
        <f t="shared" si="1"/>
        <v>1</v>
      </c>
    </row>
    <row r="92" spans="2:9" x14ac:dyDescent="0.3">
      <c r="B92" s="22"/>
      <c r="C92" s="22">
        <v>89</v>
      </c>
      <c r="D92" s="32" t="s">
        <v>77</v>
      </c>
      <c r="E92" s="22">
        <v>0.74</v>
      </c>
      <c r="F92" s="22"/>
      <c r="G92" s="22">
        <v>1</v>
      </c>
      <c r="H92" s="22">
        <v>6.6</v>
      </c>
      <c r="I92" s="28">
        <f t="shared" si="1"/>
        <v>0.11212121212121212</v>
      </c>
    </row>
    <row r="93" spans="2:9" x14ac:dyDescent="0.3">
      <c r="B93" s="22"/>
      <c r="C93" s="22">
        <v>90</v>
      </c>
      <c r="D93" s="32" t="s">
        <v>445</v>
      </c>
      <c r="E93" s="22">
        <v>1.31</v>
      </c>
      <c r="F93" s="22"/>
      <c r="G93" s="22">
        <v>1</v>
      </c>
      <c r="H93" s="22">
        <v>4</v>
      </c>
      <c r="I93" s="28">
        <f t="shared" si="1"/>
        <v>0.32750000000000001</v>
      </c>
    </row>
    <row r="94" spans="2:9" x14ac:dyDescent="0.3">
      <c r="B94" s="22"/>
      <c r="C94" s="22">
        <v>91</v>
      </c>
      <c r="D94" s="32" t="s">
        <v>676</v>
      </c>
      <c r="E94" s="22">
        <v>0.84</v>
      </c>
      <c r="F94" s="22"/>
      <c r="G94" s="22">
        <v>1</v>
      </c>
      <c r="H94" s="22">
        <v>2</v>
      </c>
      <c r="I94" s="28">
        <f t="shared" si="1"/>
        <v>0.42</v>
      </c>
    </row>
    <row r="95" spans="2:9" x14ac:dyDescent="0.3">
      <c r="B95" s="22"/>
      <c r="C95" s="22">
        <v>92</v>
      </c>
      <c r="D95" s="32" t="s">
        <v>634</v>
      </c>
      <c r="E95" s="22">
        <v>0.37</v>
      </c>
      <c r="F95" s="22"/>
      <c r="G95" s="22">
        <v>1</v>
      </c>
      <c r="H95" s="22">
        <v>26</v>
      </c>
      <c r="I95" s="28">
        <f t="shared" si="1"/>
        <v>1.4230769230769231E-2</v>
      </c>
    </row>
    <row r="96" spans="2:9" x14ac:dyDescent="0.3">
      <c r="B96" s="22"/>
      <c r="C96" s="22">
        <v>93</v>
      </c>
      <c r="D96" s="32" t="s">
        <v>677</v>
      </c>
      <c r="E96" s="22">
        <v>1.79</v>
      </c>
      <c r="F96" s="22"/>
      <c r="G96" s="22">
        <v>1</v>
      </c>
      <c r="H96" s="22">
        <v>31</v>
      </c>
      <c r="I96" s="28">
        <f t="shared" si="1"/>
        <v>5.7741935483870972E-2</v>
      </c>
    </row>
    <row r="97" spans="2:12" x14ac:dyDescent="0.3">
      <c r="B97" s="22"/>
      <c r="C97" s="22">
        <v>94</v>
      </c>
      <c r="D97" s="32" t="s">
        <v>678</v>
      </c>
      <c r="E97" s="22">
        <v>1.37</v>
      </c>
      <c r="F97" s="22"/>
      <c r="G97" s="22">
        <v>1</v>
      </c>
      <c r="H97" s="22">
        <v>6.3</v>
      </c>
      <c r="I97" s="28">
        <f t="shared" si="1"/>
        <v>0.21746031746031749</v>
      </c>
    </row>
    <row r="98" spans="2:12" x14ac:dyDescent="0.3">
      <c r="B98" s="22"/>
      <c r="C98" s="22">
        <v>95</v>
      </c>
      <c r="D98" s="32" t="s">
        <v>446</v>
      </c>
      <c r="E98" s="22">
        <v>1.21</v>
      </c>
      <c r="F98" s="22"/>
      <c r="G98" s="22">
        <v>1</v>
      </c>
      <c r="H98" s="22">
        <v>3.8</v>
      </c>
      <c r="I98" s="28">
        <f t="shared" si="1"/>
        <v>0.31842105263157894</v>
      </c>
    </row>
    <row r="99" spans="2:12" x14ac:dyDescent="0.3">
      <c r="B99" s="22"/>
      <c r="C99" s="22">
        <v>96</v>
      </c>
      <c r="D99" s="32" t="s">
        <v>447</v>
      </c>
      <c r="E99" s="22">
        <v>3.68</v>
      </c>
      <c r="F99" s="22"/>
      <c r="G99" s="22">
        <v>1</v>
      </c>
      <c r="H99" s="22">
        <v>1.2</v>
      </c>
      <c r="I99" s="28">
        <f t="shared" si="1"/>
        <v>3.0666666666666669</v>
      </c>
    </row>
    <row r="100" spans="2:12" x14ac:dyDescent="0.3">
      <c r="B100" s="22"/>
      <c r="C100" s="22">
        <v>97</v>
      </c>
      <c r="D100" s="32" t="s">
        <v>679</v>
      </c>
      <c r="E100" s="22">
        <v>0.47</v>
      </c>
      <c r="F100" s="22"/>
      <c r="G100" s="22">
        <v>1</v>
      </c>
      <c r="H100" s="22">
        <v>1</v>
      </c>
      <c r="I100" s="28">
        <f t="shared" si="1"/>
        <v>0.47</v>
      </c>
    </row>
    <row r="101" spans="2:12" x14ac:dyDescent="0.3">
      <c r="B101" s="22"/>
      <c r="C101" s="22">
        <v>98</v>
      </c>
      <c r="D101" s="32" t="s">
        <v>680</v>
      </c>
      <c r="E101" s="22">
        <v>0.79</v>
      </c>
      <c r="F101" s="22"/>
      <c r="G101" s="22">
        <v>1</v>
      </c>
      <c r="H101" s="22">
        <v>1.7</v>
      </c>
      <c r="I101" s="28">
        <f t="shared" si="1"/>
        <v>0.46470588235294119</v>
      </c>
    </row>
    <row r="102" spans="2:12" x14ac:dyDescent="0.3">
      <c r="B102" s="22"/>
      <c r="C102" s="22">
        <v>99</v>
      </c>
      <c r="D102" s="32" t="s">
        <v>681</v>
      </c>
      <c r="E102" s="22">
        <v>0.91</v>
      </c>
      <c r="F102" s="22"/>
      <c r="G102" s="22">
        <v>1</v>
      </c>
      <c r="H102" s="22">
        <v>1</v>
      </c>
      <c r="I102" s="28">
        <f t="shared" si="1"/>
        <v>0.91</v>
      </c>
    </row>
    <row r="103" spans="2:12" x14ac:dyDescent="0.3">
      <c r="B103" s="22"/>
      <c r="C103" s="22">
        <v>100</v>
      </c>
      <c r="D103" s="32" t="s">
        <v>682</v>
      </c>
      <c r="E103" s="22">
        <v>3.14</v>
      </c>
      <c r="F103" s="22"/>
      <c r="G103" s="22">
        <v>1</v>
      </c>
      <c r="H103" s="22">
        <v>2</v>
      </c>
      <c r="I103" s="28">
        <f t="shared" si="1"/>
        <v>1.57</v>
      </c>
    </row>
    <row r="104" spans="2:12" x14ac:dyDescent="0.3">
      <c r="B104" s="22"/>
      <c r="C104" s="22">
        <v>101</v>
      </c>
      <c r="D104" s="32" t="s">
        <v>683</v>
      </c>
      <c r="E104" s="22">
        <v>2.09</v>
      </c>
      <c r="F104" s="22"/>
      <c r="G104" s="22">
        <v>1</v>
      </c>
      <c r="H104" s="22">
        <v>2.4</v>
      </c>
      <c r="I104" s="28">
        <f t="shared" si="1"/>
        <v>0.87083333333333335</v>
      </c>
    </row>
    <row r="105" spans="2:12" x14ac:dyDescent="0.3">
      <c r="B105" s="22"/>
      <c r="C105" s="22">
        <v>102</v>
      </c>
      <c r="D105" s="32" t="s">
        <v>380</v>
      </c>
      <c r="E105" s="22">
        <v>50</v>
      </c>
      <c r="F105" s="22"/>
      <c r="G105" s="22">
        <v>1</v>
      </c>
      <c r="H105" s="22">
        <v>52.1</v>
      </c>
      <c r="I105" s="28">
        <f t="shared" si="1"/>
        <v>0.95969289827255277</v>
      </c>
    </row>
    <row r="106" spans="2:12" x14ac:dyDescent="0.3">
      <c r="B106" s="22"/>
      <c r="C106" s="22">
        <v>103</v>
      </c>
      <c r="D106" s="32" t="s">
        <v>449</v>
      </c>
      <c r="E106" s="22">
        <v>60</v>
      </c>
      <c r="F106" s="22"/>
      <c r="G106" s="22">
        <v>1</v>
      </c>
      <c r="H106" s="22">
        <v>13</v>
      </c>
      <c r="I106" s="28">
        <f t="shared" si="1"/>
        <v>4.615384615384615</v>
      </c>
      <c r="J106" s="42" t="s">
        <v>824</v>
      </c>
      <c r="K106" s="48">
        <f>SUM(I4:I106)</f>
        <v>115.45592838145573</v>
      </c>
      <c r="L106" s="43">
        <f>COUNT(I4:I106)</f>
        <v>103</v>
      </c>
    </row>
    <row r="107" spans="2:12" x14ac:dyDescent="0.3">
      <c r="B107" s="24" t="s">
        <v>684</v>
      </c>
      <c r="C107" s="22"/>
      <c r="D107" s="22"/>
      <c r="E107" s="22"/>
      <c r="F107" s="22"/>
      <c r="G107" s="22"/>
      <c r="H107" s="22"/>
      <c r="I107" s="28"/>
    </row>
    <row r="108" spans="2:12" x14ac:dyDescent="0.3">
      <c r="B108" s="22"/>
      <c r="C108" s="22">
        <v>104</v>
      </c>
      <c r="D108" s="22" t="s">
        <v>635</v>
      </c>
      <c r="E108" s="22">
        <v>3.9</v>
      </c>
      <c r="F108" s="22"/>
      <c r="G108" s="22">
        <v>1</v>
      </c>
      <c r="H108" s="22">
        <v>1</v>
      </c>
      <c r="I108" s="28">
        <f t="shared" si="1"/>
        <v>3.9</v>
      </c>
    </row>
    <row r="109" spans="2:12" x14ac:dyDescent="0.3">
      <c r="B109" s="22"/>
      <c r="C109" s="22">
        <v>105</v>
      </c>
      <c r="D109" s="22" t="s">
        <v>636</v>
      </c>
      <c r="E109" s="22">
        <v>5</v>
      </c>
      <c r="F109" s="22"/>
      <c r="G109" s="22">
        <v>1</v>
      </c>
      <c r="H109" s="22">
        <v>1</v>
      </c>
      <c r="I109" s="28">
        <f t="shared" si="1"/>
        <v>5</v>
      </c>
    </row>
    <row r="110" spans="2:12" x14ac:dyDescent="0.3">
      <c r="B110" s="22"/>
      <c r="C110" s="22">
        <v>106</v>
      </c>
      <c r="D110" s="22" t="s">
        <v>635</v>
      </c>
      <c r="E110" s="22">
        <v>3.9</v>
      </c>
      <c r="F110" s="22"/>
      <c r="G110" s="22">
        <v>2</v>
      </c>
      <c r="H110" s="22">
        <v>13</v>
      </c>
      <c r="I110" s="28">
        <f t="shared" si="1"/>
        <v>0.6</v>
      </c>
    </row>
    <row r="111" spans="2:12" x14ac:dyDescent="0.3">
      <c r="B111" s="22"/>
      <c r="C111" s="22">
        <v>107</v>
      </c>
      <c r="D111" s="22" t="s">
        <v>637</v>
      </c>
      <c r="E111" s="22">
        <v>5</v>
      </c>
      <c r="F111" s="22"/>
      <c r="G111" s="22">
        <v>2</v>
      </c>
      <c r="H111" s="22">
        <v>13</v>
      </c>
      <c r="I111" s="28">
        <f t="shared" si="1"/>
        <v>0.76923076923076927</v>
      </c>
      <c r="J111" s="42" t="s">
        <v>304</v>
      </c>
      <c r="K111" s="48">
        <f>SUM(I108:I111)</f>
        <v>10.26923076923077</v>
      </c>
      <c r="L111" s="43">
        <f>COUNT(I108:I111)</f>
        <v>4</v>
      </c>
    </row>
    <row r="112" spans="2:12" x14ac:dyDescent="0.3">
      <c r="B112" s="24" t="s">
        <v>450</v>
      </c>
      <c r="C112" s="22"/>
      <c r="D112" s="22"/>
      <c r="E112" s="22"/>
      <c r="F112" s="22"/>
      <c r="G112" s="22"/>
      <c r="H112" s="22"/>
      <c r="I112" s="28"/>
    </row>
    <row r="113" spans="2:12" x14ac:dyDescent="0.3">
      <c r="B113" s="22"/>
      <c r="C113" s="22">
        <v>108</v>
      </c>
      <c r="D113" s="22" t="s">
        <v>83</v>
      </c>
      <c r="E113" s="22">
        <v>12</v>
      </c>
      <c r="F113" s="22"/>
      <c r="G113" s="22">
        <v>3</v>
      </c>
      <c r="H113" s="22">
        <v>52</v>
      </c>
      <c r="I113" s="28">
        <f t="shared" si="1"/>
        <v>0.69230769230769229</v>
      </c>
    </row>
    <row r="114" spans="2:12" x14ac:dyDescent="0.3">
      <c r="B114" s="22"/>
      <c r="C114" s="22">
        <v>109</v>
      </c>
      <c r="D114" s="22" t="s">
        <v>307</v>
      </c>
      <c r="E114" s="22">
        <v>20</v>
      </c>
      <c r="F114" s="22"/>
      <c r="G114" s="22">
        <v>3</v>
      </c>
      <c r="H114" s="22">
        <v>52</v>
      </c>
      <c r="I114" s="28">
        <f t="shared" si="1"/>
        <v>1.1538461538461537</v>
      </c>
      <c r="L114" s="51"/>
    </row>
    <row r="115" spans="2:12" x14ac:dyDescent="0.3">
      <c r="B115" s="22"/>
      <c r="C115" s="22">
        <v>110</v>
      </c>
      <c r="D115" s="22" t="s">
        <v>451</v>
      </c>
      <c r="E115" s="22">
        <v>20</v>
      </c>
      <c r="F115" s="22"/>
      <c r="G115" s="22">
        <v>1</v>
      </c>
      <c r="H115" s="22">
        <v>52</v>
      </c>
      <c r="I115" s="28">
        <f t="shared" si="1"/>
        <v>0.38461538461538464</v>
      </c>
      <c r="L115" s="51"/>
    </row>
    <row r="116" spans="2:12" x14ac:dyDescent="0.3">
      <c r="B116" s="22"/>
      <c r="C116" s="22">
        <v>111</v>
      </c>
      <c r="D116" s="22" t="s">
        <v>82</v>
      </c>
      <c r="E116" s="22">
        <v>8</v>
      </c>
      <c r="F116" s="22"/>
      <c r="G116" s="22">
        <v>2</v>
      </c>
      <c r="H116" s="22">
        <v>52</v>
      </c>
      <c r="I116" s="28">
        <f t="shared" si="1"/>
        <v>0.30769230769230771</v>
      </c>
      <c r="L116" s="51"/>
    </row>
    <row r="117" spans="2:12" x14ac:dyDescent="0.3">
      <c r="B117" s="22"/>
      <c r="C117" s="22">
        <v>112</v>
      </c>
      <c r="D117" s="22" t="s">
        <v>308</v>
      </c>
      <c r="E117" s="22">
        <v>5</v>
      </c>
      <c r="F117" s="22"/>
      <c r="G117" s="22">
        <v>2</v>
      </c>
      <c r="H117" s="22">
        <v>52</v>
      </c>
      <c r="I117" s="28">
        <f t="shared" si="1"/>
        <v>0.19230769230769232</v>
      </c>
      <c r="L117" s="51"/>
    </row>
    <row r="118" spans="2:12" x14ac:dyDescent="0.3">
      <c r="B118" s="22"/>
      <c r="C118" s="22">
        <v>113</v>
      </c>
      <c r="D118" s="22" t="s">
        <v>309</v>
      </c>
      <c r="E118" s="22">
        <v>4.5</v>
      </c>
      <c r="F118" s="22"/>
      <c r="G118" s="22">
        <v>1</v>
      </c>
      <c r="H118" s="22">
        <v>52</v>
      </c>
      <c r="I118" s="28">
        <f t="shared" si="1"/>
        <v>8.6538461538461536E-2</v>
      </c>
      <c r="L118" s="51"/>
    </row>
    <row r="119" spans="2:12" x14ac:dyDescent="0.3">
      <c r="B119" s="22"/>
      <c r="C119" s="22">
        <v>114</v>
      </c>
      <c r="D119" s="22" t="s">
        <v>86</v>
      </c>
      <c r="E119" s="22">
        <v>5</v>
      </c>
      <c r="F119" s="22"/>
      <c r="G119" s="22">
        <v>3</v>
      </c>
      <c r="H119" s="22">
        <v>52</v>
      </c>
      <c r="I119" s="28">
        <f t="shared" si="1"/>
        <v>0.28846153846153844</v>
      </c>
      <c r="L119" s="51"/>
    </row>
    <row r="120" spans="2:12" x14ac:dyDescent="0.3">
      <c r="B120" s="22"/>
      <c r="C120" s="22">
        <v>115</v>
      </c>
      <c r="D120" s="22" t="s">
        <v>452</v>
      </c>
      <c r="E120" s="22">
        <v>6</v>
      </c>
      <c r="F120" s="22"/>
      <c r="G120" s="22">
        <v>5</v>
      </c>
      <c r="H120" s="22">
        <v>52</v>
      </c>
      <c r="I120" s="28">
        <f t="shared" si="1"/>
        <v>0.57692307692307687</v>
      </c>
      <c r="L120" s="51"/>
    </row>
    <row r="121" spans="2:12" x14ac:dyDescent="0.3">
      <c r="B121" s="22"/>
      <c r="C121" s="22">
        <v>116</v>
      </c>
      <c r="D121" s="22" t="s">
        <v>93</v>
      </c>
      <c r="E121" s="22">
        <v>22</v>
      </c>
      <c r="F121" s="22"/>
      <c r="G121" s="22">
        <v>4</v>
      </c>
      <c r="H121" s="22">
        <v>52</v>
      </c>
      <c r="I121" s="28">
        <f t="shared" si="1"/>
        <v>1.6923076923076923</v>
      </c>
      <c r="L121" s="51"/>
    </row>
    <row r="122" spans="2:12" x14ac:dyDescent="0.3">
      <c r="B122" s="22"/>
      <c r="C122" s="22">
        <v>117</v>
      </c>
      <c r="D122" s="22" t="s">
        <v>91</v>
      </c>
      <c r="E122" s="22">
        <v>20</v>
      </c>
      <c r="F122" s="22"/>
      <c r="G122" s="22">
        <v>4</v>
      </c>
      <c r="H122" s="22">
        <v>52</v>
      </c>
      <c r="I122" s="28">
        <f t="shared" si="1"/>
        <v>1.5384615384615385</v>
      </c>
      <c r="L122" s="51"/>
    </row>
    <row r="123" spans="2:12" x14ac:dyDescent="0.3">
      <c r="B123" s="22"/>
      <c r="C123" s="22">
        <v>118</v>
      </c>
      <c r="D123" s="22" t="s">
        <v>453</v>
      </c>
      <c r="E123" s="22">
        <v>9</v>
      </c>
      <c r="F123" s="22"/>
      <c r="G123" s="22">
        <v>4</v>
      </c>
      <c r="H123" s="22">
        <v>52</v>
      </c>
      <c r="I123" s="28">
        <f t="shared" si="1"/>
        <v>0.69230769230769229</v>
      </c>
      <c r="L123" s="51"/>
    </row>
    <row r="124" spans="2:12" x14ac:dyDescent="0.3">
      <c r="B124" s="22"/>
      <c r="C124" s="22">
        <v>119</v>
      </c>
      <c r="D124" s="22" t="s">
        <v>92</v>
      </c>
      <c r="E124" s="22">
        <v>20</v>
      </c>
      <c r="F124" s="22"/>
      <c r="G124" s="22">
        <v>1</v>
      </c>
      <c r="H124" s="22">
        <v>52</v>
      </c>
      <c r="I124" s="28">
        <f t="shared" si="1"/>
        <v>0.38461538461538464</v>
      </c>
      <c r="L124" s="51"/>
    </row>
    <row r="125" spans="2:12" x14ac:dyDescent="0.3">
      <c r="B125" s="22"/>
      <c r="C125" s="22">
        <v>120</v>
      </c>
      <c r="D125" s="22" t="s">
        <v>454</v>
      </c>
      <c r="E125" s="22">
        <v>22</v>
      </c>
      <c r="F125" s="22"/>
      <c r="G125" s="22">
        <v>2</v>
      </c>
      <c r="H125" s="22">
        <v>52</v>
      </c>
      <c r="I125" s="28">
        <f t="shared" si="1"/>
        <v>0.84615384615384615</v>
      </c>
      <c r="L125" s="51"/>
    </row>
    <row r="126" spans="2:12" x14ac:dyDescent="0.3">
      <c r="B126" s="22"/>
      <c r="C126" s="22">
        <v>121</v>
      </c>
      <c r="D126" s="22" t="s">
        <v>455</v>
      </c>
      <c r="E126" s="22">
        <v>28</v>
      </c>
      <c r="F126" s="22"/>
      <c r="G126" s="22">
        <v>2</v>
      </c>
      <c r="H126" s="22">
        <v>52</v>
      </c>
      <c r="I126" s="28">
        <f t="shared" si="1"/>
        <v>1.0769230769230769</v>
      </c>
      <c r="L126" s="51"/>
    </row>
    <row r="127" spans="2:12" x14ac:dyDescent="0.3">
      <c r="B127" s="22"/>
      <c r="C127" s="22">
        <v>122</v>
      </c>
      <c r="D127" s="22" t="s">
        <v>97</v>
      </c>
      <c r="E127" s="22">
        <v>37.979999999999997</v>
      </c>
      <c r="F127" s="22"/>
      <c r="G127" s="22">
        <v>1</v>
      </c>
      <c r="H127" s="22">
        <v>209</v>
      </c>
      <c r="I127" s="28">
        <f t="shared" si="1"/>
        <v>0.18172248803827751</v>
      </c>
      <c r="L127" s="51"/>
    </row>
    <row r="128" spans="2:12" x14ac:dyDescent="0.3">
      <c r="B128" s="22"/>
      <c r="C128" s="22">
        <v>123</v>
      </c>
      <c r="D128" s="22" t="s">
        <v>456</v>
      </c>
      <c r="E128" s="22">
        <v>25</v>
      </c>
      <c r="F128" s="22"/>
      <c r="G128" s="22">
        <v>5</v>
      </c>
      <c r="H128" s="22">
        <v>52</v>
      </c>
      <c r="I128" s="28">
        <f t="shared" si="1"/>
        <v>2.4038461538461537</v>
      </c>
      <c r="L128" s="51"/>
    </row>
    <row r="129" spans="2:12" x14ac:dyDescent="0.3">
      <c r="B129" s="22"/>
      <c r="C129" s="22">
        <v>124</v>
      </c>
      <c r="D129" s="22" t="s">
        <v>457</v>
      </c>
      <c r="E129" s="22">
        <v>38</v>
      </c>
      <c r="F129" s="22"/>
      <c r="G129" s="22">
        <v>1</v>
      </c>
      <c r="H129" s="22">
        <v>209</v>
      </c>
      <c r="I129" s="28">
        <f t="shared" si="1"/>
        <v>0.18181818181818182</v>
      </c>
      <c r="L129" s="51"/>
    </row>
    <row r="130" spans="2:12" x14ac:dyDescent="0.3">
      <c r="B130" s="22"/>
      <c r="C130" s="22">
        <v>125</v>
      </c>
      <c r="D130" s="22" t="s">
        <v>458</v>
      </c>
      <c r="E130" s="22">
        <v>25</v>
      </c>
      <c r="F130" s="22"/>
      <c r="G130" s="22">
        <v>2</v>
      </c>
      <c r="H130" s="22">
        <v>52</v>
      </c>
      <c r="I130" s="28">
        <f t="shared" si="1"/>
        <v>0.96153846153846156</v>
      </c>
      <c r="L130" s="51"/>
    </row>
    <row r="131" spans="2:12" x14ac:dyDescent="0.3">
      <c r="B131" s="22"/>
      <c r="C131" s="22">
        <v>126</v>
      </c>
      <c r="D131" s="22" t="s">
        <v>108</v>
      </c>
      <c r="E131" s="22">
        <v>5.99</v>
      </c>
      <c r="F131" s="22"/>
      <c r="G131" s="22">
        <v>1</v>
      </c>
      <c r="H131" s="22">
        <v>52</v>
      </c>
      <c r="I131" s="28">
        <f t="shared" si="1"/>
        <v>0.11519230769230769</v>
      </c>
      <c r="L131" s="51"/>
    </row>
    <row r="132" spans="2:12" x14ac:dyDescent="0.3">
      <c r="B132" s="22"/>
      <c r="C132" s="22">
        <v>127</v>
      </c>
      <c r="D132" s="22" t="s">
        <v>109</v>
      </c>
      <c r="E132" s="22">
        <v>7.5</v>
      </c>
      <c r="F132" s="22"/>
      <c r="G132" s="22">
        <v>1</v>
      </c>
      <c r="H132" s="22">
        <v>52</v>
      </c>
      <c r="I132" s="28">
        <f t="shared" si="1"/>
        <v>0.14423076923076922</v>
      </c>
      <c r="L132" s="51"/>
    </row>
    <row r="133" spans="2:12" x14ac:dyDescent="0.3">
      <c r="B133" s="22"/>
      <c r="C133" s="22">
        <v>128</v>
      </c>
      <c r="D133" s="22" t="s">
        <v>110</v>
      </c>
      <c r="E133" s="22">
        <v>9.5</v>
      </c>
      <c r="F133" s="22"/>
      <c r="G133" s="22">
        <v>1</v>
      </c>
      <c r="H133" s="22">
        <v>52</v>
      </c>
      <c r="I133" s="28">
        <f t="shared" ref="I133:I196" si="2">+(E133*G133)/H133</f>
        <v>0.18269230769230768</v>
      </c>
      <c r="L133" s="51"/>
    </row>
    <row r="134" spans="2:12" x14ac:dyDescent="0.3">
      <c r="B134" s="22"/>
      <c r="C134" s="22">
        <v>129</v>
      </c>
      <c r="D134" s="22" t="s">
        <v>101</v>
      </c>
      <c r="E134" s="22">
        <v>45</v>
      </c>
      <c r="F134" s="22"/>
      <c r="G134" s="22">
        <v>1</v>
      </c>
      <c r="H134" s="22">
        <v>156</v>
      </c>
      <c r="I134" s="28">
        <f t="shared" si="2"/>
        <v>0.28846153846153844</v>
      </c>
      <c r="L134" s="51"/>
    </row>
    <row r="135" spans="2:12" x14ac:dyDescent="0.3">
      <c r="B135" s="22"/>
      <c r="C135" s="22">
        <v>130</v>
      </c>
      <c r="D135" s="22" t="s">
        <v>100</v>
      </c>
      <c r="E135" s="22">
        <v>17.989999999999998</v>
      </c>
      <c r="F135" s="22"/>
      <c r="G135" s="22">
        <v>1</v>
      </c>
      <c r="H135" s="22">
        <v>261</v>
      </c>
      <c r="I135" s="28">
        <f t="shared" si="2"/>
        <v>6.8927203065134099E-2</v>
      </c>
      <c r="L135" s="51"/>
    </row>
    <row r="136" spans="2:12" x14ac:dyDescent="0.3">
      <c r="B136" s="22"/>
      <c r="C136" s="22">
        <v>131</v>
      </c>
      <c r="D136" s="22" t="s">
        <v>99</v>
      </c>
      <c r="E136" s="22">
        <v>28</v>
      </c>
      <c r="F136" s="22"/>
      <c r="G136" s="22">
        <v>1</v>
      </c>
      <c r="H136" s="22">
        <v>104</v>
      </c>
      <c r="I136" s="28">
        <f t="shared" si="2"/>
        <v>0.26923076923076922</v>
      </c>
      <c r="L136" s="51"/>
    </row>
    <row r="137" spans="2:12" x14ac:dyDescent="0.3">
      <c r="B137" s="22"/>
      <c r="C137" s="22">
        <v>132</v>
      </c>
      <c r="D137" s="22" t="s">
        <v>459</v>
      </c>
      <c r="E137" s="22">
        <v>39.99</v>
      </c>
      <c r="F137" s="22"/>
      <c r="G137" s="22">
        <v>1</v>
      </c>
      <c r="H137" s="22">
        <v>521</v>
      </c>
      <c r="I137" s="28">
        <f t="shared" si="2"/>
        <v>7.6756238003838781E-2</v>
      </c>
      <c r="L137" s="51"/>
    </row>
    <row r="138" spans="2:12" x14ac:dyDescent="0.3">
      <c r="B138" s="22"/>
      <c r="C138" s="22">
        <v>133</v>
      </c>
      <c r="D138" s="22" t="s">
        <v>325</v>
      </c>
      <c r="E138" s="22">
        <v>19.5</v>
      </c>
      <c r="F138" s="22"/>
      <c r="G138" s="22">
        <v>1</v>
      </c>
      <c r="H138" s="22">
        <v>52</v>
      </c>
      <c r="I138" s="28">
        <f t="shared" si="2"/>
        <v>0.375</v>
      </c>
      <c r="L138" s="51"/>
    </row>
    <row r="139" spans="2:12" x14ac:dyDescent="0.3">
      <c r="B139" s="22"/>
      <c r="C139" s="22">
        <v>134</v>
      </c>
      <c r="D139" s="22" t="s">
        <v>460</v>
      </c>
      <c r="E139" s="22">
        <v>14</v>
      </c>
      <c r="F139" s="22"/>
      <c r="G139" s="22">
        <v>1</v>
      </c>
      <c r="H139" s="22">
        <v>52</v>
      </c>
      <c r="I139" s="28">
        <f t="shared" si="2"/>
        <v>0.26923076923076922</v>
      </c>
      <c r="L139" s="51"/>
    </row>
    <row r="140" spans="2:12" x14ac:dyDescent="0.3">
      <c r="B140" s="22"/>
      <c r="C140" s="22">
        <v>135</v>
      </c>
      <c r="D140" s="22" t="s">
        <v>85</v>
      </c>
      <c r="E140" s="22">
        <v>17</v>
      </c>
      <c r="F140" s="22"/>
      <c r="G140" s="22">
        <v>2</v>
      </c>
      <c r="H140" s="22">
        <v>52</v>
      </c>
      <c r="I140" s="28">
        <f t="shared" si="2"/>
        <v>0.65384615384615385</v>
      </c>
      <c r="L140" s="51"/>
    </row>
    <row r="141" spans="2:12" x14ac:dyDescent="0.3">
      <c r="B141" s="22"/>
      <c r="C141" s="22">
        <v>136</v>
      </c>
      <c r="D141" s="22" t="s">
        <v>84</v>
      </c>
      <c r="E141" s="22">
        <v>20</v>
      </c>
      <c r="F141" s="22"/>
      <c r="G141" s="22">
        <v>1</v>
      </c>
      <c r="H141" s="22">
        <v>52</v>
      </c>
      <c r="I141" s="28">
        <f t="shared" si="2"/>
        <v>0.38461538461538464</v>
      </c>
      <c r="L141" s="51"/>
    </row>
    <row r="142" spans="2:12" x14ac:dyDescent="0.3">
      <c r="B142" s="22"/>
      <c r="C142" s="22">
        <v>137</v>
      </c>
      <c r="D142" s="22" t="s">
        <v>106</v>
      </c>
      <c r="E142" s="22">
        <v>6.99</v>
      </c>
      <c r="F142" s="22"/>
      <c r="G142" s="22">
        <v>1</v>
      </c>
      <c r="H142" s="22">
        <v>26</v>
      </c>
      <c r="I142" s="28">
        <f t="shared" si="2"/>
        <v>0.26884615384615385</v>
      </c>
      <c r="L142" s="51"/>
    </row>
    <row r="143" spans="2:12" x14ac:dyDescent="0.3">
      <c r="B143" s="22"/>
      <c r="C143" s="22">
        <v>138</v>
      </c>
      <c r="D143" s="22" t="s">
        <v>461</v>
      </c>
      <c r="E143" s="22">
        <v>9.99</v>
      </c>
      <c r="F143" s="22"/>
      <c r="G143" s="22">
        <v>1</v>
      </c>
      <c r="H143" s="22">
        <v>52</v>
      </c>
      <c r="I143" s="28">
        <f t="shared" si="2"/>
        <v>0.19211538461538463</v>
      </c>
      <c r="L143" s="51"/>
    </row>
    <row r="144" spans="2:12" x14ac:dyDescent="0.3">
      <c r="B144" s="22"/>
      <c r="C144" s="22">
        <v>139</v>
      </c>
      <c r="D144" s="22" t="s">
        <v>462</v>
      </c>
      <c r="E144" s="22">
        <v>24.99</v>
      </c>
      <c r="F144" s="22"/>
      <c r="G144" s="22">
        <v>1</v>
      </c>
      <c r="H144" s="22">
        <v>52</v>
      </c>
      <c r="I144" s="28">
        <f t="shared" si="2"/>
        <v>0.48057692307692307</v>
      </c>
      <c r="L144" s="51"/>
    </row>
    <row r="145" spans="2:12" x14ac:dyDescent="0.3">
      <c r="B145" s="22"/>
      <c r="C145" s="22">
        <v>140</v>
      </c>
      <c r="D145" s="22" t="s">
        <v>463</v>
      </c>
      <c r="E145" s="22">
        <v>19.989999999999998</v>
      </c>
      <c r="F145" s="22"/>
      <c r="G145" s="22">
        <v>1</v>
      </c>
      <c r="H145" s="22">
        <v>52</v>
      </c>
      <c r="I145" s="28">
        <f t="shared" si="2"/>
        <v>0.38442307692307687</v>
      </c>
      <c r="L145" s="51"/>
    </row>
    <row r="146" spans="2:12" x14ac:dyDescent="0.3">
      <c r="B146" s="22"/>
      <c r="C146" s="22">
        <v>141</v>
      </c>
      <c r="D146" s="22" t="s">
        <v>464</v>
      </c>
      <c r="E146" s="22">
        <v>59.99</v>
      </c>
      <c r="F146" s="22"/>
      <c r="G146" s="22">
        <v>1</v>
      </c>
      <c r="H146" s="22">
        <v>104</v>
      </c>
      <c r="I146" s="28">
        <f t="shared" si="2"/>
        <v>0.57682692307692307</v>
      </c>
      <c r="L146" s="51"/>
    </row>
    <row r="147" spans="2:12" x14ac:dyDescent="0.3">
      <c r="B147" s="22"/>
      <c r="C147" s="22">
        <v>142</v>
      </c>
      <c r="D147" s="22" t="s">
        <v>102</v>
      </c>
      <c r="E147" s="22">
        <v>19.989999999999998</v>
      </c>
      <c r="F147" s="22"/>
      <c r="G147" s="22">
        <v>1</v>
      </c>
      <c r="H147" s="22">
        <v>52</v>
      </c>
      <c r="I147" s="28">
        <f t="shared" si="2"/>
        <v>0.38442307692307687</v>
      </c>
      <c r="L147" s="51"/>
    </row>
    <row r="148" spans="2:12" x14ac:dyDescent="0.3">
      <c r="B148" s="22"/>
      <c r="C148" s="22">
        <v>143</v>
      </c>
      <c r="D148" s="22" t="s">
        <v>465</v>
      </c>
      <c r="E148" s="22">
        <v>12.99</v>
      </c>
      <c r="F148" s="22"/>
      <c r="G148" s="22">
        <v>1</v>
      </c>
      <c r="H148" s="22">
        <v>52</v>
      </c>
      <c r="I148" s="28">
        <f t="shared" si="2"/>
        <v>0.24980769230769231</v>
      </c>
      <c r="L148" s="51"/>
    </row>
    <row r="149" spans="2:12" x14ac:dyDescent="0.3">
      <c r="B149" s="22"/>
      <c r="C149" s="22">
        <v>144</v>
      </c>
      <c r="D149" s="22" t="s">
        <v>83</v>
      </c>
      <c r="E149" s="22">
        <v>16</v>
      </c>
      <c r="F149" s="22"/>
      <c r="G149" s="22">
        <v>2</v>
      </c>
      <c r="H149" s="22">
        <v>52</v>
      </c>
      <c r="I149" s="28">
        <f t="shared" si="2"/>
        <v>0.61538461538461542</v>
      </c>
      <c r="L149" s="51"/>
    </row>
    <row r="150" spans="2:12" x14ac:dyDescent="0.3">
      <c r="B150" s="22"/>
      <c r="C150" s="22">
        <v>145</v>
      </c>
      <c r="D150" s="22" t="s">
        <v>82</v>
      </c>
      <c r="E150" s="22">
        <v>10</v>
      </c>
      <c r="F150" s="22"/>
      <c r="G150" s="22">
        <v>2</v>
      </c>
      <c r="H150" s="22">
        <v>52</v>
      </c>
      <c r="I150" s="28">
        <f t="shared" si="2"/>
        <v>0.38461538461538464</v>
      </c>
      <c r="L150" s="51"/>
    </row>
    <row r="151" spans="2:12" x14ac:dyDescent="0.3">
      <c r="B151" s="22"/>
      <c r="C151" s="22">
        <v>146</v>
      </c>
      <c r="D151" s="22" t="s">
        <v>638</v>
      </c>
      <c r="E151" s="22">
        <v>8</v>
      </c>
      <c r="F151" s="22"/>
      <c r="G151" s="22">
        <v>2</v>
      </c>
      <c r="H151" s="22">
        <v>261</v>
      </c>
      <c r="I151" s="28">
        <f t="shared" si="2"/>
        <v>6.1302681992337162E-2</v>
      </c>
      <c r="L151" s="51"/>
    </row>
    <row r="152" spans="2:12" x14ac:dyDescent="0.3">
      <c r="B152" s="22"/>
      <c r="C152" s="22">
        <v>147</v>
      </c>
      <c r="D152" s="22" t="s">
        <v>639</v>
      </c>
      <c r="E152" s="22">
        <v>22.5</v>
      </c>
      <c r="F152" s="22"/>
      <c r="G152" s="22">
        <v>1</v>
      </c>
      <c r="H152" s="22">
        <v>261</v>
      </c>
      <c r="I152" s="28">
        <f t="shared" si="2"/>
        <v>8.6206896551724144E-2</v>
      </c>
      <c r="L152" s="51"/>
    </row>
    <row r="153" spans="2:12" x14ac:dyDescent="0.3">
      <c r="B153" s="22"/>
      <c r="C153" s="22">
        <v>148</v>
      </c>
      <c r="D153" s="22" t="s">
        <v>640</v>
      </c>
      <c r="E153" s="22">
        <v>19.5</v>
      </c>
      <c r="F153" s="22"/>
      <c r="G153" s="22">
        <v>1</v>
      </c>
      <c r="H153" s="22">
        <v>261</v>
      </c>
      <c r="I153" s="28">
        <f t="shared" si="2"/>
        <v>7.4712643678160925E-2</v>
      </c>
      <c r="L153" s="51"/>
    </row>
    <row r="154" spans="2:12" x14ac:dyDescent="0.3">
      <c r="B154" s="22"/>
      <c r="C154" s="22">
        <v>149</v>
      </c>
      <c r="D154" s="22" t="s">
        <v>91</v>
      </c>
      <c r="E154" s="22">
        <v>45</v>
      </c>
      <c r="F154" s="22"/>
      <c r="G154" s="22">
        <v>2</v>
      </c>
      <c r="H154" s="22">
        <v>104</v>
      </c>
      <c r="I154" s="28">
        <f t="shared" si="2"/>
        <v>0.86538461538461542</v>
      </c>
      <c r="L154" s="51"/>
    </row>
    <row r="155" spans="2:12" x14ac:dyDescent="0.3">
      <c r="B155" s="22"/>
      <c r="C155" s="22">
        <v>150</v>
      </c>
      <c r="D155" s="22" t="s">
        <v>90</v>
      </c>
      <c r="E155" s="22">
        <v>22.5</v>
      </c>
      <c r="F155" s="22"/>
      <c r="G155" s="22">
        <v>3</v>
      </c>
      <c r="H155" s="22">
        <v>104</v>
      </c>
      <c r="I155" s="28">
        <f t="shared" si="2"/>
        <v>0.64903846153846156</v>
      </c>
      <c r="L155" s="51"/>
    </row>
    <row r="156" spans="2:12" x14ac:dyDescent="0.3">
      <c r="B156" s="22"/>
      <c r="C156" s="22">
        <v>151</v>
      </c>
      <c r="D156" s="22" t="s">
        <v>92</v>
      </c>
      <c r="E156" s="22">
        <v>20</v>
      </c>
      <c r="F156" s="22"/>
      <c r="G156" s="22">
        <v>1</v>
      </c>
      <c r="H156" s="22">
        <v>104</v>
      </c>
      <c r="I156" s="28">
        <f t="shared" si="2"/>
        <v>0.19230769230769232</v>
      </c>
      <c r="L156" s="51"/>
    </row>
    <row r="157" spans="2:12" x14ac:dyDescent="0.3">
      <c r="B157" s="22"/>
      <c r="C157" s="22">
        <v>152</v>
      </c>
      <c r="D157" s="22" t="s">
        <v>96</v>
      </c>
      <c r="E157" s="22">
        <v>25</v>
      </c>
      <c r="F157" s="22"/>
      <c r="G157" s="22">
        <v>2</v>
      </c>
      <c r="H157" s="22">
        <v>104</v>
      </c>
      <c r="I157" s="28">
        <f t="shared" si="2"/>
        <v>0.48076923076923078</v>
      </c>
      <c r="L157" s="51"/>
    </row>
    <row r="158" spans="2:12" x14ac:dyDescent="0.3">
      <c r="B158" s="22"/>
      <c r="C158" s="22">
        <v>153</v>
      </c>
      <c r="D158" s="22" t="s">
        <v>97</v>
      </c>
      <c r="E158" s="22">
        <v>79</v>
      </c>
      <c r="F158" s="22"/>
      <c r="G158" s="22">
        <v>2</v>
      </c>
      <c r="H158" s="22">
        <v>52</v>
      </c>
      <c r="I158" s="28">
        <f t="shared" si="2"/>
        <v>3.0384615384615383</v>
      </c>
      <c r="L158" s="51"/>
    </row>
    <row r="159" spans="2:12" x14ac:dyDescent="0.3">
      <c r="B159" s="22"/>
      <c r="C159" s="22">
        <v>154</v>
      </c>
      <c r="D159" s="22" t="s">
        <v>89</v>
      </c>
      <c r="E159" s="22">
        <v>20</v>
      </c>
      <c r="F159" s="22"/>
      <c r="G159" s="22">
        <v>5</v>
      </c>
      <c r="H159" s="22">
        <v>52</v>
      </c>
      <c r="I159" s="28">
        <f t="shared" si="2"/>
        <v>1.9230769230769231</v>
      </c>
      <c r="L159" s="51"/>
    </row>
    <row r="160" spans="2:12" x14ac:dyDescent="0.3">
      <c r="B160" s="22"/>
      <c r="C160" s="22">
        <v>155</v>
      </c>
      <c r="D160" s="22" t="s">
        <v>107</v>
      </c>
      <c r="E160" s="22">
        <v>8</v>
      </c>
      <c r="F160" s="22"/>
      <c r="G160" s="22">
        <v>3</v>
      </c>
      <c r="H160" s="22">
        <v>521</v>
      </c>
      <c r="I160" s="28">
        <f t="shared" si="2"/>
        <v>4.6065259117082535E-2</v>
      </c>
      <c r="L160" s="51"/>
    </row>
    <row r="161" spans="2:12" x14ac:dyDescent="0.3">
      <c r="B161" s="22"/>
      <c r="C161" s="22">
        <v>156</v>
      </c>
      <c r="D161" s="22" t="s">
        <v>641</v>
      </c>
      <c r="E161" s="22">
        <v>15</v>
      </c>
      <c r="F161" s="22"/>
      <c r="G161" s="22">
        <v>3</v>
      </c>
      <c r="H161" s="22">
        <v>104</v>
      </c>
      <c r="I161" s="28">
        <f t="shared" si="2"/>
        <v>0.43269230769230771</v>
      </c>
      <c r="L161" s="51"/>
    </row>
    <row r="162" spans="2:12" x14ac:dyDescent="0.3">
      <c r="B162" s="22"/>
      <c r="C162" s="22">
        <v>157</v>
      </c>
      <c r="D162" s="22" t="s">
        <v>86</v>
      </c>
      <c r="E162" s="22">
        <v>6</v>
      </c>
      <c r="F162" s="22"/>
      <c r="G162" s="22">
        <v>3</v>
      </c>
      <c r="H162" s="22">
        <v>104</v>
      </c>
      <c r="I162" s="28">
        <f t="shared" si="2"/>
        <v>0.17307692307692307</v>
      </c>
      <c r="L162" s="51"/>
    </row>
    <row r="163" spans="2:12" x14ac:dyDescent="0.3">
      <c r="B163" s="22"/>
      <c r="C163" s="22">
        <v>158</v>
      </c>
      <c r="D163" s="22" t="s">
        <v>87</v>
      </c>
      <c r="E163" s="22">
        <v>28</v>
      </c>
      <c r="F163" s="22"/>
      <c r="G163" s="22">
        <v>3</v>
      </c>
      <c r="H163" s="22">
        <v>104</v>
      </c>
      <c r="I163" s="28">
        <f t="shared" si="2"/>
        <v>0.80769230769230771</v>
      </c>
      <c r="L163" s="51"/>
    </row>
    <row r="164" spans="2:12" x14ac:dyDescent="0.3">
      <c r="B164" s="22"/>
      <c r="C164" s="22">
        <v>159</v>
      </c>
      <c r="D164" s="22" t="s">
        <v>93</v>
      </c>
      <c r="E164" s="22">
        <v>20</v>
      </c>
      <c r="F164" s="22"/>
      <c r="G164" s="22">
        <v>2</v>
      </c>
      <c r="H164" s="22">
        <v>104</v>
      </c>
      <c r="I164" s="28">
        <f t="shared" si="2"/>
        <v>0.38461538461538464</v>
      </c>
      <c r="L164" s="51"/>
    </row>
    <row r="165" spans="2:12" x14ac:dyDescent="0.3">
      <c r="B165" s="22"/>
      <c r="C165" s="22">
        <v>160</v>
      </c>
      <c r="D165" s="22" t="s">
        <v>642</v>
      </c>
      <c r="E165" s="22">
        <v>22</v>
      </c>
      <c r="F165" s="22"/>
      <c r="G165" s="22">
        <v>2</v>
      </c>
      <c r="H165" s="22">
        <v>104</v>
      </c>
      <c r="I165" s="28">
        <f t="shared" si="2"/>
        <v>0.42307692307692307</v>
      </c>
      <c r="L165" s="51"/>
    </row>
    <row r="166" spans="2:12" x14ac:dyDescent="0.3">
      <c r="B166" s="22"/>
      <c r="C166" s="22">
        <v>161</v>
      </c>
      <c r="D166" s="22" t="s">
        <v>101</v>
      </c>
      <c r="E166" s="22">
        <v>89</v>
      </c>
      <c r="F166" s="22"/>
      <c r="G166" s="22">
        <v>1</v>
      </c>
      <c r="H166" s="22">
        <v>104</v>
      </c>
      <c r="I166" s="28">
        <f t="shared" si="2"/>
        <v>0.85576923076923073</v>
      </c>
      <c r="L166" s="51"/>
    </row>
    <row r="167" spans="2:12" x14ac:dyDescent="0.3">
      <c r="B167" s="22"/>
      <c r="C167" s="22">
        <v>162</v>
      </c>
      <c r="D167" s="22" t="s">
        <v>100</v>
      </c>
      <c r="E167" s="22">
        <v>17.989999999999998</v>
      </c>
      <c r="F167" s="22"/>
      <c r="G167" s="22">
        <v>1</v>
      </c>
      <c r="H167" s="22">
        <v>104</v>
      </c>
      <c r="I167" s="28">
        <f t="shared" si="2"/>
        <v>0.17298076923076922</v>
      </c>
      <c r="L167" s="51"/>
    </row>
    <row r="168" spans="2:12" x14ac:dyDescent="0.3">
      <c r="B168" s="22"/>
      <c r="C168" s="22">
        <v>163</v>
      </c>
      <c r="D168" s="22" t="s">
        <v>108</v>
      </c>
      <c r="E168" s="22">
        <v>5.99</v>
      </c>
      <c r="F168" s="22"/>
      <c r="G168" s="22">
        <v>1</v>
      </c>
      <c r="H168" s="22">
        <v>261</v>
      </c>
      <c r="I168" s="28">
        <f t="shared" si="2"/>
        <v>2.2950191570881226E-2</v>
      </c>
      <c r="L168" s="51"/>
    </row>
    <row r="169" spans="2:12" x14ac:dyDescent="0.3">
      <c r="B169" s="22"/>
      <c r="C169" s="22">
        <v>164</v>
      </c>
      <c r="D169" s="22" t="s">
        <v>110</v>
      </c>
      <c r="E169" s="22">
        <v>9.5</v>
      </c>
      <c r="F169" s="22"/>
      <c r="G169" s="22">
        <v>1</v>
      </c>
      <c r="H169" s="22">
        <v>261</v>
      </c>
      <c r="I169" s="28">
        <f t="shared" si="2"/>
        <v>3.6398467432950193E-2</v>
      </c>
      <c r="L169" s="51"/>
    </row>
    <row r="170" spans="2:12" x14ac:dyDescent="0.3">
      <c r="B170" s="22"/>
      <c r="C170" s="22">
        <v>165</v>
      </c>
      <c r="D170" s="22" t="s">
        <v>109</v>
      </c>
      <c r="E170" s="22">
        <v>7.5</v>
      </c>
      <c r="F170" s="22"/>
      <c r="G170" s="22">
        <v>1</v>
      </c>
      <c r="H170" s="22">
        <v>261</v>
      </c>
      <c r="I170" s="28">
        <f t="shared" si="2"/>
        <v>2.8735632183908046E-2</v>
      </c>
      <c r="L170" s="51"/>
    </row>
    <row r="171" spans="2:12" x14ac:dyDescent="0.3">
      <c r="B171" s="22"/>
      <c r="C171" s="22">
        <v>166</v>
      </c>
      <c r="D171" s="22" t="s">
        <v>112</v>
      </c>
      <c r="E171" s="22">
        <v>12</v>
      </c>
      <c r="F171" s="22"/>
      <c r="G171" s="22">
        <v>1</v>
      </c>
      <c r="H171" s="22">
        <v>104</v>
      </c>
      <c r="I171" s="28">
        <f t="shared" si="2"/>
        <v>0.11538461538461539</v>
      </c>
      <c r="L171" s="51"/>
    </row>
    <row r="172" spans="2:12" x14ac:dyDescent="0.3">
      <c r="B172" s="22"/>
      <c r="C172" s="22">
        <v>167</v>
      </c>
      <c r="D172" s="22" t="s">
        <v>85</v>
      </c>
      <c r="E172" s="22">
        <v>17</v>
      </c>
      <c r="F172" s="22"/>
      <c r="G172" s="22">
        <v>2</v>
      </c>
      <c r="H172" s="22">
        <v>104</v>
      </c>
      <c r="I172" s="28">
        <f t="shared" si="2"/>
        <v>0.32692307692307693</v>
      </c>
      <c r="L172" s="51"/>
    </row>
    <row r="173" spans="2:12" x14ac:dyDescent="0.3">
      <c r="B173" s="22"/>
      <c r="C173" s="22">
        <v>168</v>
      </c>
      <c r="D173" s="22" t="s">
        <v>84</v>
      </c>
      <c r="E173" s="22">
        <v>20</v>
      </c>
      <c r="F173" s="22"/>
      <c r="G173" s="22">
        <v>1</v>
      </c>
      <c r="H173" s="22">
        <v>104</v>
      </c>
      <c r="I173" s="28">
        <f t="shared" si="2"/>
        <v>0.19230769230769232</v>
      </c>
      <c r="L173" s="51"/>
    </row>
    <row r="174" spans="2:12" x14ac:dyDescent="0.3">
      <c r="B174" s="22"/>
      <c r="C174" s="22">
        <v>169</v>
      </c>
      <c r="D174" s="22" t="s">
        <v>106</v>
      </c>
      <c r="E174" s="22">
        <v>7.5</v>
      </c>
      <c r="F174" s="22"/>
      <c r="G174" s="22">
        <v>1</v>
      </c>
      <c r="H174" s="22">
        <v>26</v>
      </c>
      <c r="I174" s="28">
        <f t="shared" si="2"/>
        <v>0.28846153846153844</v>
      </c>
      <c r="L174" s="51"/>
    </row>
    <row r="175" spans="2:12" x14ac:dyDescent="0.3">
      <c r="B175" s="22"/>
      <c r="C175" s="22">
        <v>170</v>
      </c>
      <c r="D175" s="22" t="s">
        <v>103</v>
      </c>
      <c r="E175" s="22">
        <v>30</v>
      </c>
      <c r="F175" s="22"/>
      <c r="G175" s="22">
        <v>2</v>
      </c>
      <c r="H175" s="22">
        <v>52</v>
      </c>
      <c r="I175" s="28">
        <f t="shared" si="2"/>
        <v>1.1538461538461537</v>
      </c>
      <c r="L175" s="51"/>
    </row>
    <row r="176" spans="2:12" x14ac:dyDescent="0.3">
      <c r="B176" s="22"/>
      <c r="C176" s="22">
        <v>171</v>
      </c>
      <c r="D176" s="22" t="s">
        <v>104</v>
      </c>
      <c r="E176" s="22">
        <v>30</v>
      </c>
      <c r="F176" s="22"/>
      <c r="G176" s="22">
        <v>1</v>
      </c>
      <c r="H176" s="22">
        <v>104</v>
      </c>
      <c r="I176" s="28">
        <f t="shared" si="2"/>
        <v>0.28846153846153844</v>
      </c>
      <c r="L176" s="51"/>
    </row>
    <row r="177" spans="2:12" x14ac:dyDescent="0.3">
      <c r="B177" s="22"/>
      <c r="C177" s="22">
        <v>172</v>
      </c>
      <c r="D177" s="22" t="s">
        <v>102</v>
      </c>
      <c r="E177" s="22">
        <v>29</v>
      </c>
      <c r="F177" s="22"/>
      <c r="G177" s="22">
        <v>1</v>
      </c>
      <c r="H177" s="22">
        <v>104</v>
      </c>
      <c r="I177" s="28">
        <f t="shared" si="2"/>
        <v>0.27884615384615385</v>
      </c>
      <c r="L177" s="51"/>
    </row>
    <row r="178" spans="2:12" x14ac:dyDescent="0.3">
      <c r="B178" s="22"/>
      <c r="C178" s="22">
        <v>173</v>
      </c>
      <c r="D178" s="22" t="s">
        <v>464</v>
      </c>
      <c r="E178" s="22">
        <v>59.99</v>
      </c>
      <c r="F178" s="22"/>
      <c r="G178" s="22">
        <v>1</v>
      </c>
      <c r="H178" s="22">
        <v>104</v>
      </c>
      <c r="I178" s="28">
        <f t="shared" si="2"/>
        <v>0.57682692307692307</v>
      </c>
      <c r="L178" s="51"/>
    </row>
    <row r="179" spans="2:12" x14ac:dyDescent="0.3">
      <c r="B179" s="22"/>
      <c r="C179" s="22">
        <v>174</v>
      </c>
      <c r="D179" s="22" t="s">
        <v>643</v>
      </c>
      <c r="E179" s="22">
        <v>9.99</v>
      </c>
      <c r="F179" s="22"/>
      <c r="G179" s="22">
        <v>1</v>
      </c>
      <c r="H179" s="22">
        <v>104</v>
      </c>
      <c r="I179" s="28">
        <f t="shared" si="2"/>
        <v>9.6057692307692316E-2</v>
      </c>
      <c r="J179" s="42" t="s">
        <v>10</v>
      </c>
      <c r="K179" s="48">
        <f>SUM(I113:I179)</f>
        <v>34.080018960375561</v>
      </c>
      <c r="L179" s="51">
        <f>COUNT(I113:I179)</f>
        <v>67</v>
      </c>
    </row>
    <row r="180" spans="2:12" x14ac:dyDescent="0.3">
      <c r="B180" s="24" t="s">
        <v>326</v>
      </c>
      <c r="C180" s="22"/>
      <c r="D180" s="22"/>
      <c r="E180" s="22"/>
      <c r="F180" s="22"/>
      <c r="G180" s="22"/>
      <c r="H180" s="22"/>
      <c r="I180" s="28"/>
    </row>
    <row r="181" spans="2:12" x14ac:dyDescent="0.3">
      <c r="B181" s="22"/>
      <c r="C181" s="22">
        <v>175</v>
      </c>
      <c r="D181" s="22" t="s">
        <v>113</v>
      </c>
      <c r="E181" s="22">
        <v>98</v>
      </c>
      <c r="F181" s="22"/>
      <c r="G181" s="22">
        <v>1</v>
      </c>
      <c r="H181" s="22">
        <v>1</v>
      </c>
      <c r="I181" s="28">
        <f t="shared" si="2"/>
        <v>98</v>
      </c>
    </row>
    <row r="182" spans="2:12" x14ac:dyDescent="0.3">
      <c r="B182" s="22"/>
      <c r="C182" s="22">
        <v>176</v>
      </c>
      <c r="D182" s="32" t="s">
        <v>114</v>
      </c>
      <c r="E182" s="22">
        <v>8.99</v>
      </c>
      <c r="F182" s="22"/>
      <c r="G182" s="22">
        <v>1</v>
      </c>
      <c r="H182" s="22">
        <v>1</v>
      </c>
      <c r="I182" s="28">
        <f t="shared" si="2"/>
        <v>8.99</v>
      </c>
    </row>
    <row r="183" spans="2:12" x14ac:dyDescent="0.3">
      <c r="B183" s="22"/>
      <c r="C183" s="22">
        <v>177</v>
      </c>
      <c r="D183" s="32" t="s">
        <v>810</v>
      </c>
      <c r="E183" s="22">
        <v>10.85</v>
      </c>
      <c r="F183" s="22"/>
      <c r="G183" s="22">
        <v>1</v>
      </c>
      <c r="H183" s="22">
        <v>1</v>
      </c>
      <c r="I183" s="28">
        <f t="shared" si="2"/>
        <v>10.85</v>
      </c>
    </row>
    <row r="184" spans="2:12" x14ac:dyDescent="0.3">
      <c r="B184" s="22"/>
      <c r="C184" s="22">
        <v>178</v>
      </c>
      <c r="D184" s="22" t="s">
        <v>472</v>
      </c>
      <c r="E184" s="22">
        <v>2.17</v>
      </c>
      <c r="F184" s="22"/>
      <c r="G184" s="22">
        <v>1</v>
      </c>
      <c r="H184" s="22">
        <v>1</v>
      </c>
      <c r="I184" s="28">
        <f t="shared" si="2"/>
        <v>2.17</v>
      </c>
    </row>
    <row r="185" spans="2:12" x14ac:dyDescent="0.3">
      <c r="B185" s="22"/>
      <c r="C185" s="22">
        <v>179</v>
      </c>
      <c r="D185" s="22" t="s">
        <v>116</v>
      </c>
      <c r="E185" s="22">
        <v>21.57</v>
      </c>
      <c r="F185" s="22"/>
      <c r="G185" s="22">
        <v>1</v>
      </c>
      <c r="H185" s="22">
        <v>1</v>
      </c>
      <c r="I185" s="28">
        <f t="shared" si="2"/>
        <v>21.57</v>
      </c>
    </row>
    <row r="186" spans="2:12" x14ac:dyDescent="0.3">
      <c r="B186" s="22"/>
      <c r="C186" s="22">
        <v>180</v>
      </c>
      <c r="D186" s="22" t="s">
        <v>117</v>
      </c>
      <c r="E186" s="22">
        <v>100</v>
      </c>
      <c r="F186" s="22"/>
      <c r="G186" s="22">
        <v>1</v>
      </c>
      <c r="H186" s="22">
        <v>52</v>
      </c>
      <c r="I186" s="28">
        <f t="shared" si="2"/>
        <v>1.9230769230769231</v>
      </c>
      <c r="J186" s="42" t="s">
        <v>11</v>
      </c>
      <c r="K186" s="48">
        <f>SUM(I181:I186)</f>
        <v>143.50307692307692</v>
      </c>
      <c r="L186" s="43">
        <f>COUNT(I181:I186)</f>
        <v>6</v>
      </c>
    </row>
    <row r="187" spans="2:12" x14ac:dyDescent="0.3">
      <c r="B187" s="24" t="s">
        <v>327</v>
      </c>
      <c r="C187" s="22"/>
      <c r="D187" s="22"/>
      <c r="E187" s="22"/>
      <c r="F187" s="22"/>
      <c r="G187" s="22"/>
      <c r="H187" s="22"/>
      <c r="I187" s="28"/>
    </row>
    <row r="188" spans="2:12" x14ac:dyDescent="0.3">
      <c r="B188" s="22"/>
      <c r="C188" s="22">
        <v>181</v>
      </c>
      <c r="D188" s="22" t="s">
        <v>118</v>
      </c>
      <c r="E188" s="22">
        <v>5</v>
      </c>
      <c r="F188" s="22"/>
      <c r="G188" s="22">
        <v>1</v>
      </c>
      <c r="H188" s="22">
        <v>417</v>
      </c>
      <c r="I188" s="28">
        <f t="shared" si="2"/>
        <v>1.1990407673860911E-2</v>
      </c>
      <c r="L188" s="51"/>
    </row>
    <row r="189" spans="2:12" x14ac:dyDescent="0.3">
      <c r="B189" s="22"/>
      <c r="C189" s="22">
        <v>182</v>
      </c>
      <c r="D189" s="22" t="s">
        <v>119</v>
      </c>
      <c r="E189" s="22">
        <v>5</v>
      </c>
      <c r="F189" s="22"/>
      <c r="G189" s="22">
        <v>1</v>
      </c>
      <c r="H189" s="22">
        <v>521</v>
      </c>
      <c r="I189" s="28">
        <f t="shared" si="2"/>
        <v>9.5969289827255271E-3</v>
      </c>
      <c r="L189" s="51"/>
    </row>
    <row r="190" spans="2:12" x14ac:dyDescent="0.3">
      <c r="B190" s="22"/>
      <c r="C190" s="22">
        <v>183</v>
      </c>
      <c r="D190" s="22" t="s">
        <v>473</v>
      </c>
      <c r="E190" s="22">
        <v>12</v>
      </c>
      <c r="F190" s="22"/>
      <c r="G190" s="22">
        <v>1</v>
      </c>
      <c r="H190" s="22">
        <v>261</v>
      </c>
      <c r="I190" s="28">
        <f t="shared" si="2"/>
        <v>4.5977011494252873E-2</v>
      </c>
      <c r="L190" s="51"/>
    </row>
    <row r="191" spans="2:12" x14ac:dyDescent="0.3">
      <c r="B191" s="22"/>
      <c r="C191" s="22">
        <v>184</v>
      </c>
      <c r="D191" s="22" t="s">
        <v>219</v>
      </c>
      <c r="E191" s="22">
        <v>0.99</v>
      </c>
      <c r="F191" s="22"/>
      <c r="G191" s="22">
        <v>1</v>
      </c>
      <c r="H191" s="22">
        <v>1043</v>
      </c>
      <c r="I191" s="28">
        <f t="shared" si="2"/>
        <v>9.4918504314477471E-4</v>
      </c>
      <c r="L191" s="51"/>
    </row>
    <row r="192" spans="2:12" x14ac:dyDescent="0.3">
      <c r="B192" s="22"/>
      <c r="C192" s="22">
        <v>185</v>
      </c>
      <c r="D192" s="22" t="s">
        <v>474</v>
      </c>
      <c r="E192" s="22">
        <v>7.99</v>
      </c>
      <c r="F192" s="22"/>
      <c r="G192" s="22">
        <v>1</v>
      </c>
      <c r="H192" s="22">
        <v>156</v>
      </c>
      <c r="I192" s="28">
        <f t="shared" si="2"/>
        <v>5.1217948717948721E-2</v>
      </c>
      <c r="L192" s="51"/>
    </row>
    <row r="193" spans="2:12" x14ac:dyDescent="0.3">
      <c r="B193" s="22"/>
      <c r="C193" s="22">
        <v>186</v>
      </c>
      <c r="D193" s="22" t="s">
        <v>685</v>
      </c>
      <c r="E193" s="22">
        <v>5</v>
      </c>
      <c r="F193" s="22"/>
      <c r="G193" s="22">
        <v>1</v>
      </c>
      <c r="H193" s="22">
        <v>417</v>
      </c>
      <c r="I193" s="28">
        <f t="shared" si="2"/>
        <v>1.1990407673860911E-2</v>
      </c>
      <c r="L193" s="51"/>
    </row>
    <row r="194" spans="2:12" x14ac:dyDescent="0.3">
      <c r="B194" s="22"/>
      <c r="C194" s="22">
        <v>187</v>
      </c>
      <c r="D194" s="22" t="s">
        <v>119</v>
      </c>
      <c r="E194" s="22">
        <v>5</v>
      </c>
      <c r="F194" s="22"/>
      <c r="G194" s="22">
        <v>1</v>
      </c>
      <c r="H194" s="22">
        <v>521</v>
      </c>
      <c r="I194" s="28">
        <f t="shared" si="2"/>
        <v>9.5969289827255271E-3</v>
      </c>
      <c r="L194" s="51"/>
    </row>
    <row r="195" spans="2:12" x14ac:dyDescent="0.3">
      <c r="B195" s="22"/>
      <c r="C195" s="22">
        <v>188</v>
      </c>
      <c r="D195" s="22" t="s">
        <v>120</v>
      </c>
      <c r="E195" s="22">
        <v>44</v>
      </c>
      <c r="F195" s="22"/>
      <c r="G195" s="22">
        <v>1</v>
      </c>
      <c r="H195" s="22">
        <v>521</v>
      </c>
      <c r="I195" s="28">
        <f t="shared" si="2"/>
        <v>8.4452975047984644E-2</v>
      </c>
      <c r="L195" s="51"/>
    </row>
    <row r="196" spans="2:12" x14ac:dyDescent="0.3">
      <c r="B196" s="22"/>
      <c r="C196" s="22">
        <v>189</v>
      </c>
      <c r="D196" s="22" t="s">
        <v>121</v>
      </c>
      <c r="E196" s="22">
        <v>27</v>
      </c>
      <c r="F196" s="22"/>
      <c r="G196" s="22">
        <v>1</v>
      </c>
      <c r="H196" s="22">
        <v>521</v>
      </c>
      <c r="I196" s="28">
        <f t="shared" si="2"/>
        <v>5.1823416506717852E-2</v>
      </c>
      <c r="L196" s="51"/>
    </row>
    <row r="197" spans="2:12" x14ac:dyDescent="0.3">
      <c r="B197" s="22"/>
      <c r="C197" s="22">
        <v>190</v>
      </c>
      <c r="D197" s="22" t="s">
        <v>123</v>
      </c>
      <c r="E197" s="22">
        <v>19.5</v>
      </c>
      <c r="F197" s="22"/>
      <c r="G197" s="22">
        <v>1</v>
      </c>
      <c r="H197" s="22">
        <v>521</v>
      </c>
      <c r="I197" s="28">
        <f t="shared" ref="I197:I260" si="3">+(E197*G197)/H197</f>
        <v>3.7428023032629557E-2</v>
      </c>
      <c r="L197" s="51"/>
    </row>
    <row r="198" spans="2:12" x14ac:dyDescent="0.3">
      <c r="B198" s="22"/>
      <c r="C198" s="22">
        <v>191</v>
      </c>
      <c r="D198" s="22" t="s">
        <v>124</v>
      </c>
      <c r="E198" s="22">
        <v>3.99</v>
      </c>
      <c r="F198" s="22"/>
      <c r="G198" s="22">
        <v>1</v>
      </c>
      <c r="H198" s="22">
        <v>521</v>
      </c>
      <c r="I198" s="28">
        <f t="shared" si="3"/>
        <v>7.6583493282149718E-3</v>
      </c>
      <c r="L198" s="51"/>
    </row>
    <row r="199" spans="2:12" x14ac:dyDescent="0.3">
      <c r="B199" s="22"/>
      <c r="C199" s="22">
        <v>192</v>
      </c>
      <c r="D199" s="22" t="s">
        <v>475</v>
      </c>
      <c r="E199" s="22">
        <v>228.65</v>
      </c>
      <c r="F199" s="22"/>
      <c r="G199" s="22">
        <v>1</v>
      </c>
      <c r="H199" s="22">
        <v>521</v>
      </c>
      <c r="I199" s="28">
        <f t="shared" si="3"/>
        <v>0.43886756238003838</v>
      </c>
      <c r="L199" s="51"/>
    </row>
    <row r="200" spans="2:12" x14ac:dyDescent="0.3">
      <c r="B200" s="22"/>
      <c r="C200" s="22">
        <v>193</v>
      </c>
      <c r="D200" s="22" t="s">
        <v>476</v>
      </c>
      <c r="E200" s="22">
        <v>239.2</v>
      </c>
      <c r="F200" s="22"/>
      <c r="G200" s="22">
        <v>1</v>
      </c>
      <c r="H200" s="22">
        <v>521</v>
      </c>
      <c r="I200" s="28">
        <f t="shared" si="3"/>
        <v>0.45911708253358924</v>
      </c>
      <c r="L200" s="51"/>
    </row>
    <row r="201" spans="2:12" x14ac:dyDescent="0.3">
      <c r="B201" s="22"/>
      <c r="C201" s="22">
        <v>194</v>
      </c>
      <c r="D201" s="22" t="s">
        <v>477</v>
      </c>
      <c r="E201" s="22">
        <v>22</v>
      </c>
      <c r="F201" s="22"/>
      <c r="G201" s="22">
        <v>2</v>
      </c>
      <c r="H201" s="22">
        <v>156</v>
      </c>
      <c r="I201" s="28">
        <f t="shared" si="3"/>
        <v>0.28205128205128205</v>
      </c>
      <c r="L201" s="51"/>
    </row>
    <row r="202" spans="2:12" x14ac:dyDescent="0.3">
      <c r="B202" s="22"/>
      <c r="C202" s="22">
        <v>195</v>
      </c>
      <c r="D202" s="22" t="s">
        <v>478</v>
      </c>
      <c r="E202" s="22">
        <v>10</v>
      </c>
      <c r="F202" s="22"/>
      <c r="G202" s="22">
        <v>4</v>
      </c>
      <c r="H202" s="22">
        <v>156</v>
      </c>
      <c r="I202" s="28">
        <f t="shared" si="3"/>
        <v>0.25641025641025639</v>
      </c>
      <c r="L202" s="51"/>
    </row>
    <row r="203" spans="2:12" x14ac:dyDescent="0.3">
      <c r="B203" s="22"/>
      <c r="C203" s="22">
        <v>196</v>
      </c>
      <c r="D203" s="22" t="s">
        <v>128</v>
      </c>
      <c r="E203" s="22">
        <v>119</v>
      </c>
      <c r="F203" s="22"/>
      <c r="G203" s="22">
        <v>1</v>
      </c>
      <c r="H203" s="22">
        <v>521</v>
      </c>
      <c r="I203" s="28">
        <f t="shared" si="3"/>
        <v>0.22840690978886757</v>
      </c>
      <c r="L203" s="51"/>
    </row>
    <row r="204" spans="2:12" x14ac:dyDescent="0.3">
      <c r="B204" s="22"/>
      <c r="C204" s="22">
        <v>197</v>
      </c>
      <c r="D204" s="22" t="s">
        <v>127</v>
      </c>
      <c r="E204" s="22">
        <v>44.68</v>
      </c>
      <c r="F204" s="22"/>
      <c r="G204" s="22">
        <v>1</v>
      </c>
      <c r="H204" s="22">
        <v>521</v>
      </c>
      <c r="I204" s="28">
        <f t="shared" si="3"/>
        <v>8.5758157389635312E-2</v>
      </c>
      <c r="L204" s="51"/>
    </row>
    <row r="205" spans="2:12" x14ac:dyDescent="0.3">
      <c r="B205" s="22"/>
      <c r="C205" s="22">
        <v>198</v>
      </c>
      <c r="D205" s="22" t="s">
        <v>479</v>
      </c>
      <c r="E205" s="22">
        <v>20</v>
      </c>
      <c r="F205" s="22"/>
      <c r="G205" s="22">
        <v>1</v>
      </c>
      <c r="H205" s="22">
        <v>104</v>
      </c>
      <c r="I205" s="28">
        <f t="shared" si="3"/>
        <v>0.19230769230769232</v>
      </c>
      <c r="L205" s="51"/>
    </row>
    <row r="206" spans="2:12" x14ac:dyDescent="0.3">
      <c r="B206" s="22"/>
      <c r="C206" s="22">
        <v>199</v>
      </c>
      <c r="D206" s="22" t="s">
        <v>129</v>
      </c>
      <c r="E206" s="22">
        <v>12</v>
      </c>
      <c r="F206" s="22"/>
      <c r="G206" s="22">
        <v>1</v>
      </c>
      <c r="H206" s="22">
        <v>260.7</v>
      </c>
      <c r="I206" s="28">
        <f t="shared" si="3"/>
        <v>4.6029919447640968E-2</v>
      </c>
      <c r="L206" s="51"/>
    </row>
    <row r="207" spans="2:12" x14ac:dyDescent="0.3">
      <c r="B207" s="22"/>
      <c r="C207" s="22">
        <v>200</v>
      </c>
      <c r="D207" s="22" t="s">
        <v>118</v>
      </c>
      <c r="E207" s="22">
        <v>5</v>
      </c>
      <c r="F207" s="22"/>
      <c r="G207" s="22">
        <v>1</v>
      </c>
      <c r="H207" s="22">
        <v>417</v>
      </c>
      <c r="I207" s="28">
        <f t="shared" si="3"/>
        <v>1.1990407673860911E-2</v>
      </c>
      <c r="L207" s="51"/>
    </row>
    <row r="208" spans="2:12" x14ac:dyDescent="0.3">
      <c r="B208" s="22"/>
      <c r="C208" s="22">
        <v>201</v>
      </c>
      <c r="D208" s="22" t="s">
        <v>119</v>
      </c>
      <c r="E208" s="22">
        <v>5</v>
      </c>
      <c r="F208" s="22"/>
      <c r="G208" s="22">
        <v>1</v>
      </c>
      <c r="H208" s="22">
        <v>521</v>
      </c>
      <c r="I208" s="28">
        <f t="shared" si="3"/>
        <v>9.5969289827255271E-3</v>
      </c>
      <c r="L208" s="51"/>
    </row>
    <row r="209" spans="2:12" x14ac:dyDescent="0.3">
      <c r="B209" s="22"/>
      <c r="C209" s="22">
        <v>202</v>
      </c>
      <c r="D209" s="22" t="s">
        <v>120</v>
      </c>
      <c r="E209" s="22">
        <v>44</v>
      </c>
      <c r="F209" s="22"/>
      <c r="G209" s="22">
        <v>1</v>
      </c>
      <c r="H209" s="22">
        <v>521</v>
      </c>
      <c r="I209" s="28">
        <f t="shared" si="3"/>
        <v>8.4452975047984644E-2</v>
      </c>
      <c r="L209" s="51"/>
    </row>
    <row r="210" spans="2:12" x14ac:dyDescent="0.3">
      <c r="B210" s="22"/>
      <c r="C210" s="22">
        <v>203</v>
      </c>
      <c r="D210" s="22" t="s">
        <v>121</v>
      </c>
      <c r="E210" s="22">
        <v>27</v>
      </c>
      <c r="F210" s="22"/>
      <c r="G210" s="22">
        <v>1</v>
      </c>
      <c r="H210" s="22">
        <v>521</v>
      </c>
      <c r="I210" s="28">
        <f t="shared" si="3"/>
        <v>5.1823416506717852E-2</v>
      </c>
      <c r="L210" s="51"/>
    </row>
    <row r="211" spans="2:12" x14ac:dyDescent="0.3">
      <c r="B211" s="22"/>
      <c r="C211" s="22">
        <v>204</v>
      </c>
      <c r="D211" s="22" t="s">
        <v>123</v>
      </c>
      <c r="E211" s="22">
        <v>19.5</v>
      </c>
      <c r="F211" s="22"/>
      <c r="G211" s="22">
        <v>1</v>
      </c>
      <c r="H211" s="22">
        <v>521</v>
      </c>
      <c r="I211" s="28">
        <f t="shared" si="3"/>
        <v>3.7428023032629557E-2</v>
      </c>
      <c r="L211" s="51"/>
    </row>
    <row r="212" spans="2:12" x14ac:dyDescent="0.3">
      <c r="B212" s="22"/>
      <c r="C212" s="22">
        <v>205</v>
      </c>
      <c r="D212" s="22" t="s">
        <v>124</v>
      </c>
      <c r="E212" s="22">
        <v>3.99</v>
      </c>
      <c r="F212" s="22"/>
      <c r="G212" s="22">
        <v>1</v>
      </c>
      <c r="H212" s="22">
        <v>521</v>
      </c>
      <c r="I212" s="28">
        <f t="shared" si="3"/>
        <v>7.6583493282149718E-3</v>
      </c>
      <c r="L212" s="51"/>
    </row>
    <row r="213" spans="2:12" x14ac:dyDescent="0.3">
      <c r="B213" s="22"/>
      <c r="C213" s="22">
        <v>206</v>
      </c>
      <c r="D213" s="22" t="s">
        <v>480</v>
      </c>
      <c r="E213" s="22">
        <v>149</v>
      </c>
      <c r="F213" s="22"/>
      <c r="G213" s="22">
        <v>1</v>
      </c>
      <c r="H213" s="22">
        <v>521</v>
      </c>
      <c r="I213" s="28">
        <f t="shared" si="3"/>
        <v>0.28598848368522073</v>
      </c>
      <c r="L213" s="51"/>
    </row>
    <row r="214" spans="2:12" x14ac:dyDescent="0.3">
      <c r="B214" s="22"/>
      <c r="C214" s="22">
        <v>207</v>
      </c>
      <c r="D214" s="22" t="s">
        <v>481</v>
      </c>
      <c r="E214" s="22">
        <v>0</v>
      </c>
      <c r="F214" s="22"/>
      <c r="G214" s="22">
        <v>1</v>
      </c>
      <c r="H214" s="22">
        <v>521</v>
      </c>
      <c r="I214" s="28">
        <f t="shared" si="3"/>
        <v>0</v>
      </c>
      <c r="L214" s="51"/>
    </row>
    <row r="215" spans="2:12" x14ac:dyDescent="0.3">
      <c r="B215" s="22"/>
      <c r="C215" s="22">
        <v>208</v>
      </c>
      <c r="D215" s="22" t="s">
        <v>482</v>
      </c>
      <c r="E215" s="22">
        <v>8.99</v>
      </c>
      <c r="F215" s="22"/>
      <c r="G215" s="22">
        <v>2</v>
      </c>
      <c r="H215" s="22">
        <v>104</v>
      </c>
      <c r="I215" s="28">
        <f t="shared" si="3"/>
        <v>0.17288461538461539</v>
      </c>
      <c r="L215" s="51"/>
    </row>
    <row r="216" spans="2:12" x14ac:dyDescent="0.3">
      <c r="B216" s="22"/>
      <c r="C216" s="22">
        <v>209</v>
      </c>
      <c r="D216" s="22" t="s">
        <v>135</v>
      </c>
      <c r="E216" s="22">
        <v>2.99</v>
      </c>
      <c r="F216" s="22"/>
      <c r="G216" s="22">
        <v>2</v>
      </c>
      <c r="H216" s="22">
        <v>104</v>
      </c>
      <c r="I216" s="28">
        <f t="shared" si="3"/>
        <v>5.7500000000000002E-2</v>
      </c>
      <c r="L216" s="51"/>
    </row>
    <row r="217" spans="2:12" x14ac:dyDescent="0.3">
      <c r="B217" s="22"/>
      <c r="C217" s="22">
        <v>210</v>
      </c>
      <c r="D217" s="22" t="s">
        <v>119</v>
      </c>
      <c r="E217" s="22">
        <v>5</v>
      </c>
      <c r="F217" s="22"/>
      <c r="G217" s="22">
        <v>1</v>
      </c>
      <c r="H217" s="22">
        <v>521</v>
      </c>
      <c r="I217" s="28">
        <f t="shared" si="3"/>
        <v>9.5969289827255271E-3</v>
      </c>
      <c r="L217" s="51"/>
    </row>
    <row r="218" spans="2:12" x14ac:dyDescent="0.3">
      <c r="B218" s="22"/>
      <c r="C218" s="22">
        <v>211</v>
      </c>
      <c r="D218" s="22" t="s">
        <v>483</v>
      </c>
      <c r="E218" s="22">
        <v>21</v>
      </c>
      <c r="F218" s="22"/>
      <c r="G218" s="22">
        <v>1</v>
      </c>
      <c r="H218" s="22">
        <v>261</v>
      </c>
      <c r="I218" s="28">
        <f t="shared" si="3"/>
        <v>8.0459770114942528E-2</v>
      </c>
      <c r="L218" s="51"/>
    </row>
    <row r="219" spans="2:12" x14ac:dyDescent="0.3">
      <c r="B219" s="22"/>
      <c r="C219" s="22">
        <v>212</v>
      </c>
      <c r="D219" s="22" t="s">
        <v>484</v>
      </c>
      <c r="E219" s="22">
        <v>14.99</v>
      </c>
      <c r="F219" s="22"/>
      <c r="G219" s="22">
        <v>2</v>
      </c>
      <c r="H219" s="22">
        <v>156</v>
      </c>
      <c r="I219" s="28">
        <f t="shared" si="3"/>
        <v>0.19217948717948719</v>
      </c>
      <c r="L219" s="51"/>
    </row>
    <row r="220" spans="2:12" x14ac:dyDescent="0.3">
      <c r="B220" s="22"/>
      <c r="C220" s="22">
        <v>213</v>
      </c>
      <c r="D220" s="22" t="s">
        <v>485</v>
      </c>
      <c r="E220" s="22">
        <v>28.2</v>
      </c>
      <c r="F220" s="22"/>
      <c r="G220" s="22">
        <v>2</v>
      </c>
      <c r="H220" s="22">
        <v>417</v>
      </c>
      <c r="I220" s="28">
        <f t="shared" si="3"/>
        <v>0.13525179856115108</v>
      </c>
      <c r="L220" s="51"/>
    </row>
    <row r="221" spans="2:12" x14ac:dyDescent="0.3">
      <c r="B221" s="22"/>
      <c r="C221" s="22">
        <v>214</v>
      </c>
      <c r="D221" s="22" t="s">
        <v>486</v>
      </c>
      <c r="E221" s="22">
        <v>2.5</v>
      </c>
      <c r="F221" s="22"/>
      <c r="G221" s="22">
        <v>1</v>
      </c>
      <c r="H221" s="22">
        <v>52</v>
      </c>
      <c r="I221" s="28">
        <f t="shared" si="3"/>
        <v>4.807692307692308E-2</v>
      </c>
      <c r="L221" s="51"/>
    </row>
    <row r="222" spans="2:12" x14ac:dyDescent="0.3">
      <c r="B222" s="22"/>
      <c r="C222" s="22">
        <v>215</v>
      </c>
      <c r="D222" s="22" t="s">
        <v>487</v>
      </c>
      <c r="E222" s="22">
        <v>1.99</v>
      </c>
      <c r="F222" s="22"/>
      <c r="G222" s="22">
        <v>2</v>
      </c>
      <c r="H222" s="22">
        <v>417</v>
      </c>
      <c r="I222" s="28">
        <f t="shared" si="3"/>
        <v>9.5443645083932854E-3</v>
      </c>
      <c r="L222" s="51"/>
    </row>
    <row r="223" spans="2:12" x14ac:dyDescent="0.3">
      <c r="B223" s="22"/>
      <c r="C223" s="22">
        <v>216</v>
      </c>
      <c r="D223" s="22" t="s">
        <v>137</v>
      </c>
      <c r="E223" s="22">
        <v>2.99</v>
      </c>
      <c r="F223" s="22"/>
      <c r="G223" s="22">
        <v>8</v>
      </c>
      <c r="H223" s="22">
        <v>156</v>
      </c>
      <c r="I223" s="28">
        <f t="shared" si="3"/>
        <v>0.15333333333333335</v>
      </c>
      <c r="L223" s="51"/>
    </row>
    <row r="224" spans="2:12" x14ac:dyDescent="0.3">
      <c r="B224" s="22"/>
      <c r="C224" s="22">
        <v>217</v>
      </c>
      <c r="D224" s="22" t="s">
        <v>488</v>
      </c>
      <c r="E224" s="22">
        <v>2.99</v>
      </c>
      <c r="F224" s="22"/>
      <c r="G224" s="22">
        <v>2</v>
      </c>
      <c r="H224" s="22">
        <v>104</v>
      </c>
      <c r="I224" s="28">
        <f t="shared" si="3"/>
        <v>5.7500000000000002E-2</v>
      </c>
      <c r="L224" s="51"/>
    </row>
    <row r="225" spans="2:12" x14ac:dyDescent="0.3">
      <c r="B225" s="22"/>
      <c r="C225" s="22">
        <v>218</v>
      </c>
      <c r="D225" s="22" t="s">
        <v>489</v>
      </c>
      <c r="E225" s="22">
        <v>4.99</v>
      </c>
      <c r="F225" s="22"/>
      <c r="G225" s="22">
        <v>1</v>
      </c>
      <c r="H225" s="22">
        <v>261</v>
      </c>
      <c r="I225" s="28">
        <f t="shared" si="3"/>
        <v>1.9118773946360156E-2</v>
      </c>
      <c r="L225" s="51"/>
    </row>
    <row r="226" spans="2:12" x14ac:dyDescent="0.3">
      <c r="B226" s="22"/>
      <c r="C226" s="22">
        <v>219</v>
      </c>
      <c r="D226" s="22" t="s">
        <v>490</v>
      </c>
      <c r="E226" s="22">
        <v>4.99</v>
      </c>
      <c r="F226" s="22"/>
      <c r="G226" s="22">
        <v>1</v>
      </c>
      <c r="H226" s="22">
        <v>261</v>
      </c>
      <c r="I226" s="28">
        <f t="shared" si="3"/>
        <v>1.9118773946360156E-2</v>
      </c>
      <c r="L226" s="51"/>
    </row>
    <row r="227" spans="2:12" x14ac:dyDescent="0.3">
      <c r="B227" s="22"/>
      <c r="C227" s="22">
        <v>220</v>
      </c>
      <c r="D227" s="22" t="s">
        <v>491</v>
      </c>
      <c r="E227" s="22">
        <v>7.99</v>
      </c>
      <c r="F227" s="22"/>
      <c r="G227" s="22">
        <v>2</v>
      </c>
      <c r="H227" s="22">
        <v>521</v>
      </c>
      <c r="I227" s="28">
        <f t="shared" si="3"/>
        <v>3.0671785028790789E-2</v>
      </c>
      <c r="L227" s="51"/>
    </row>
    <row r="228" spans="2:12" x14ac:dyDescent="0.3">
      <c r="B228" s="22"/>
      <c r="C228" s="22">
        <v>221</v>
      </c>
      <c r="D228" s="22" t="s">
        <v>492</v>
      </c>
      <c r="E228" s="22">
        <v>4.99</v>
      </c>
      <c r="F228" s="22"/>
      <c r="G228" s="22">
        <v>1</v>
      </c>
      <c r="H228" s="22">
        <v>521</v>
      </c>
      <c r="I228" s="28">
        <f t="shared" si="3"/>
        <v>9.5777351247600777E-3</v>
      </c>
      <c r="L228" s="51"/>
    </row>
    <row r="229" spans="2:12" x14ac:dyDescent="0.3">
      <c r="B229" s="22"/>
      <c r="C229" s="22">
        <v>222</v>
      </c>
      <c r="D229" s="22" t="s">
        <v>493</v>
      </c>
      <c r="E229" s="22">
        <v>2.5</v>
      </c>
      <c r="F229" s="22"/>
      <c r="G229" s="22">
        <v>1</v>
      </c>
      <c r="H229" s="22">
        <v>521</v>
      </c>
      <c r="I229" s="28">
        <f t="shared" si="3"/>
        <v>4.7984644913627635E-3</v>
      </c>
      <c r="L229" s="51"/>
    </row>
    <row r="230" spans="2:12" x14ac:dyDescent="0.3">
      <c r="B230" s="22"/>
      <c r="C230" s="22">
        <v>223</v>
      </c>
      <c r="D230" s="22" t="s">
        <v>494</v>
      </c>
      <c r="E230" s="22">
        <v>4.5</v>
      </c>
      <c r="F230" s="22"/>
      <c r="G230" s="22">
        <v>1</v>
      </c>
      <c r="H230" s="22">
        <v>521</v>
      </c>
      <c r="I230" s="28">
        <f t="shared" si="3"/>
        <v>8.6372360844529754E-3</v>
      </c>
      <c r="L230" s="51"/>
    </row>
    <row r="231" spans="2:12" x14ac:dyDescent="0.3">
      <c r="B231" s="22"/>
      <c r="C231" s="22">
        <v>224</v>
      </c>
      <c r="D231" s="22" t="s">
        <v>145</v>
      </c>
      <c r="E231" s="22">
        <v>249.99</v>
      </c>
      <c r="F231" s="22"/>
      <c r="G231" s="22">
        <v>1</v>
      </c>
      <c r="H231" s="22">
        <v>521</v>
      </c>
      <c r="I231" s="28">
        <f t="shared" si="3"/>
        <v>0.47982725527831094</v>
      </c>
    </row>
    <row r="232" spans="2:12" x14ac:dyDescent="0.3">
      <c r="B232" s="22"/>
      <c r="C232" s="22">
        <v>225</v>
      </c>
      <c r="D232" s="22" t="s">
        <v>146</v>
      </c>
      <c r="E232" s="22">
        <v>189</v>
      </c>
      <c r="F232" s="22"/>
      <c r="G232" s="22">
        <v>1</v>
      </c>
      <c r="H232" s="22">
        <v>261</v>
      </c>
      <c r="I232" s="28">
        <f t="shared" si="3"/>
        <v>0.72413793103448276</v>
      </c>
    </row>
    <row r="233" spans="2:12" x14ac:dyDescent="0.3">
      <c r="B233" s="22"/>
      <c r="C233" s="22">
        <v>226</v>
      </c>
      <c r="D233" s="22" t="s">
        <v>144</v>
      </c>
      <c r="E233" s="22">
        <v>229</v>
      </c>
      <c r="F233" s="22"/>
      <c r="G233" s="22">
        <v>1</v>
      </c>
      <c r="H233" s="22">
        <v>521</v>
      </c>
      <c r="I233" s="28">
        <f t="shared" si="3"/>
        <v>0.43953934740882916</v>
      </c>
    </row>
    <row r="234" spans="2:12" x14ac:dyDescent="0.3">
      <c r="B234" s="22"/>
      <c r="C234" s="22">
        <v>227</v>
      </c>
      <c r="D234" s="22" t="s">
        <v>148</v>
      </c>
      <c r="E234" s="22">
        <v>11.99</v>
      </c>
      <c r="F234" s="22"/>
      <c r="G234" s="22">
        <v>1</v>
      </c>
      <c r="H234" s="22">
        <v>104</v>
      </c>
      <c r="I234" s="28">
        <f t="shared" si="3"/>
        <v>0.11528846153846153</v>
      </c>
      <c r="L234" s="51"/>
    </row>
    <row r="235" spans="2:12" x14ac:dyDescent="0.3">
      <c r="B235" s="22"/>
      <c r="C235" s="22">
        <v>228</v>
      </c>
      <c r="D235" s="22" t="s">
        <v>147</v>
      </c>
      <c r="E235" s="22">
        <v>11.99</v>
      </c>
      <c r="F235" s="22"/>
      <c r="G235" s="22">
        <v>1</v>
      </c>
      <c r="H235" s="22">
        <v>104</v>
      </c>
      <c r="I235" s="28">
        <f t="shared" si="3"/>
        <v>0.11528846153846153</v>
      </c>
      <c r="L235" s="51"/>
    </row>
    <row r="236" spans="2:12" x14ac:dyDescent="0.3">
      <c r="B236" s="22"/>
      <c r="C236" s="22">
        <v>229</v>
      </c>
      <c r="D236" s="22" t="s">
        <v>143</v>
      </c>
      <c r="E236" s="22">
        <v>39.99</v>
      </c>
      <c r="F236" s="22"/>
      <c r="G236" s="22">
        <v>1</v>
      </c>
      <c r="H236" s="22">
        <v>261</v>
      </c>
      <c r="I236" s="28">
        <f t="shared" si="3"/>
        <v>0.1532183908045977</v>
      </c>
      <c r="L236" s="51"/>
    </row>
    <row r="237" spans="2:12" x14ac:dyDescent="0.3">
      <c r="B237" s="22"/>
      <c r="C237" s="22">
        <v>230</v>
      </c>
      <c r="D237" s="22" t="s">
        <v>495</v>
      </c>
      <c r="E237" s="22">
        <v>9.99</v>
      </c>
      <c r="F237" s="22"/>
      <c r="G237" s="22">
        <v>1</v>
      </c>
      <c r="H237" s="22">
        <v>104</v>
      </c>
      <c r="I237" s="28">
        <f t="shared" si="3"/>
        <v>9.6057692307692316E-2</v>
      </c>
      <c r="L237" s="51"/>
    </row>
    <row r="238" spans="2:12" x14ac:dyDescent="0.3">
      <c r="B238" s="22"/>
      <c r="C238" s="22">
        <v>231</v>
      </c>
      <c r="D238" s="22" t="s">
        <v>149</v>
      </c>
      <c r="E238" s="22">
        <v>34.99</v>
      </c>
      <c r="F238" s="22"/>
      <c r="G238" s="22">
        <v>1</v>
      </c>
      <c r="H238" s="22">
        <v>1043</v>
      </c>
      <c r="I238" s="28">
        <f t="shared" si="3"/>
        <v>3.3547459252157241E-2</v>
      </c>
      <c r="L238" s="51"/>
    </row>
    <row r="239" spans="2:12" x14ac:dyDescent="0.3">
      <c r="B239" s="22"/>
      <c r="C239" s="22">
        <v>232</v>
      </c>
      <c r="D239" s="22" t="s">
        <v>496</v>
      </c>
      <c r="E239" s="22">
        <v>2.99</v>
      </c>
      <c r="F239" s="22"/>
      <c r="G239" s="22">
        <v>1</v>
      </c>
      <c r="H239" s="22">
        <v>1043</v>
      </c>
      <c r="I239" s="28">
        <f t="shared" si="3"/>
        <v>2.8667305848513905E-3</v>
      </c>
      <c r="L239" s="51"/>
    </row>
    <row r="240" spans="2:12" x14ac:dyDescent="0.3">
      <c r="B240" s="22"/>
      <c r="C240" s="22">
        <v>233</v>
      </c>
      <c r="D240" s="22" t="s">
        <v>497</v>
      </c>
      <c r="E240" s="22">
        <v>11.99</v>
      </c>
      <c r="F240" s="22"/>
      <c r="G240" s="22">
        <v>1</v>
      </c>
      <c r="H240" s="22">
        <v>782</v>
      </c>
      <c r="I240" s="28">
        <f t="shared" si="3"/>
        <v>1.5332480818414323E-2</v>
      </c>
      <c r="L240" s="51"/>
    </row>
    <row r="241" spans="2:12" x14ac:dyDescent="0.3">
      <c r="B241" s="22"/>
      <c r="C241" s="22">
        <v>234</v>
      </c>
      <c r="D241" s="22" t="s">
        <v>151</v>
      </c>
      <c r="E241" s="22">
        <v>10</v>
      </c>
      <c r="F241" s="22"/>
      <c r="G241" s="22">
        <v>2</v>
      </c>
      <c r="H241" s="22">
        <v>104</v>
      </c>
      <c r="I241" s="28">
        <f t="shared" si="3"/>
        <v>0.19230769230769232</v>
      </c>
      <c r="L241" s="51"/>
    </row>
    <row r="242" spans="2:12" x14ac:dyDescent="0.3">
      <c r="B242" s="22"/>
      <c r="C242" s="22">
        <v>235</v>
      </c>
      <c r="D242" s="22" t="s">
        <v>498</v>
      </c>
      <c r="E242" s="22">
        <v>2.99</v>
      </c>
      <c r="F242" s="22"/>
      <c r="G242" s="22">
        <v>2</v>
      </c>
      <c r="H242" s="22">
        <v>104</v>
      </c>
      <c r="I242" s="28">
        <f t="shared" si="3"/>
        <v>5.7500000000000002E-2</v>
      </c>
      <c r="L242" s="51"/>
    </row>
    <row r="243" spans="2:12" x14ac:dyDescent="0.3">
      <c r="B243" s="22"/>
      <c r="C243" s="22">
        <v>236</v>
      </c>
      <c r="D243" s="22" t="s">
        <v>499</v>
      </c>
      <c r="E243" s="22">
        <v>3.5</v>
      </c>
      <c r="F243" s="22"/>
      <c r="G243" s="22">
        <v>1</v>
      </c>
      <c r="H243" s="22">
        <v>261</v>
      </c>
      <c r="I243" s="28">
        <f t="shared" si="3"/>
        <v>1.3409961685823755E-2</v>
      </c>
      <c r="L243" s="51"/>
    </row>
    <row r="244" spans="2:12" x14ac:dyDescent="0.3">
      <c r="B244" s="22"/>
      <c r="C244" s="22">
        <v>237</v>
      </c>
      <c r="D244" s="22" t="s">
        <v>500</v>
      </c>
      <c r="E244" s="22">
        <v>5.65</v>
      </c>
      <c r="F244" s="22"/>
      <c r="G244" s="22">
        <v>2</v>
      </c>
      <c r="H244" s="22">
        <v>261</v>
      </c>
      <c r="I244" s="28">
        <f t="shared" si="3"/>
        <v>4.3295019157088124E-2</v>
      </c>
      <c r="L244" s="51"/>
    </row>
    <row r="245" spans="2:12" x14ac:dyDescent="0.3">
      <c r="B245" s="22"/>
      <c r="C245" s="22">
        <v>238</v>
      </c>
      <c r="D245" s="22" t="s">
        <v>153</v>
      </c>
      <c r="E245" s="22">
        <v>1.9</v>
      </c>
      <c r="F245" s="22"/>
      <c r="G245" s="22">
        <v>1</v>
      </c>
      <c r="H245" s="22">
        <v>261</v>
      </c>
      <c r="I245" s="28">
        <f t="shared" si="3"/>
        <v>7.2796934865900376E-3</v>
      </c>
      <c r="L245" s="51"/>
    </row>
    <row r="246" spans="2:12" x14ac:dyDescent="0.3">
      <c r="B246" s="22"/>
      <c r="C246" s="22">
        <v>239</v>
      </c>
      <c r="D246" s="22" t="s">
        <v>501</v>
      </c>
      <c r="E246" s="22">
        <v>1.5</v>
      </c>
      <c r="F246" s="22"/>
      <c r="G246" s="22">
        <v>3</v>
      </c>
      <c r="H246" s="22">
        <v>209</v>
      </c>
      <c r="I246" s="28">
        <f t="shared" si="3"/>
        <v>2.1531100478468901E-2</v>
      </c>
      <c r="L246" s="51"/>
    </row>
    <row r="247" spans="2:12" x14ac:dyDescent="0.3">
      <c r="B247" s="22"/>
      <c r="C247" s="22">
        <v>240</v>
      </c>
      <c r="D247" s="22" t="s">
        <v>502</v>
      </c>
      <c r="E247" s="22">
        <v>6.99</v>
      </c>
      <c r="F247" s="22"/>
      <c r="G247" s="22">
        <v>1</v>
      </c>
      <c r="H247" s="22">
        <v>1042.9000000000001</v>
      </c>
      <c r="I247" s="28">
        <f t="shared" si="3"/>
        <v>6.7024642822897688E-3</v>
      </c>
      <c r="L247" s="51"/>
    </row>
    <row r="248" spans="2:12" x14ac:dyDescent="0.3">
      <c r="B248" s="22"/>
      <c r="C248" s="22">
        <v>241</v>
      </c>
      <c r="D248" s="22" t="s">
        <v>158</v>
      </c>
      <c r="E248" s="22">
        <v>5.99</v>
      </c>
      <c r="F248" s="22"/>
      <c r="G248" s="22">
        <v>1</v>
      </c>
      <c r="H248" s="22">
        <v>1043</v>
      </c>
      <c r="I248" s="28">
        <f t="shared" si="3"/>
        <v>5.7430488974113134E-3</v>
      </c>
      <c r="L248" s="51"/>
    </row>
    <row r="249" spans="2:12" x14ac:dyDescent="0.3">
      <c r="B249" s="22"/>
      <c r="C249" s="22">
        <v>242</v>
      </c>
      <c r="D249" s="22" t="s">
        <v>386</v>
      </c>
      <c r="E249" s="22">
        <v>4.99</v>
      </c>
      <c r="F249" s="22"/>
      <c r="G249" s="22">
        <v>1</v>
      </c>
      <c r="H249" s="22">
        <v>104</v>
      </c>
      <c r="I249" s="28">
        <f t="shared" si="3"/>
        <v>4.798076923076923E-2</v>
      </c>
      <c r="L249" s="51"/>
    </row>
    <row r="250" spans="2:12" x14ac:dyDescent="0.3">
      <c r="B250" s="22"/>
      <c r="C250" s="22">
        <v>243</v>
      </c>
      <c r="D250" s="22" t="s">
        <v>503</v>
      </c>
      <c r="E250" s="22">
        <v>2.25</v>
      </c>
      <c r="F250" s="22"/>
      <c r="G250" s="22">
        <v>1</v>
      </c>
      <c r="H250" s="22">
        <v>261</v>
      </c>
      <c r="I250" s="28">
        <f t="shared" si="3"/>
        <v>8.6206896551724137E-3</v>
      </c>
      <c r="L250" s="51"/>
    </row>
    <row r="251" spans="2:12" x14ac:dyDescent="0.3">
      <c r="B251" s="22"/>
      <c r="C251" s="22">
        <v>244</v>
      </c>
      <c r="D251" s="22" t="s">
        <v>161</v>
      </c>
      <c r="E251" s="22">
        <v>1.5</v>
      </c>
      <c r="F251" s="22"/>
      <c r="G251" s="22">
        <v>1</v>
      </c>
      <c r="H251" s="22">
        <v>261</v>
      </c>
      <c r="I251" s="28">
        <f t="shared" si="3"/>
        <v>5.7471264367816091E-3</v>
      </c>
      <c r="L251" s="51"/>
    </row>
    <row r="252" spans="2:12" x14ac:dyDescent="0.3">
      <c r="B252" s="22"/>
      <c r="C252" s="22">
        <v>245</v>
      </c>
      <c r="D252" s="22" t="s">
        <v>504</v>
      </c>
      <c r="E252" s="22">
        <v>1.6</v>
      </c>
      <c r="F252" s="22"/>
      <c r="G252" s="22">
        <v>1</v>
      </c>
      <c r="H252" s="22">
        <v>104</v>
      </c>
      <c r="I252" s="28">
        <f t="shared" si="3"/>
        <v>1.5384615384615385E-2</v>
      </c>
      <c r="L252" s="51"/>
    </row>
    <row r="253" spans="2:12" x14ac:dyDescent="0.3">
      <c r="B253" s="22"/>
      <c r="C253" s="22">
        <v>246</v>
      </c>
      <c r="D253" s="22" t="s">
        <v>505</v>
      </c>
      <c r="E253" s="22">
        <v>2.79</v>
      </c>
      <c r="F253" s="22"/>
      <c r="G253" s="22">
        <v>1</v>
      </c>
      <c r="H253" s="22">
        <v>261</v>
      </c>
      <c r="I253" s="28">
        <f t="shared" si="3"/>
        <v>1.0689655172413793E-2</v>
      </c>
      <c r="L253" s="51"/>
    </row>
    <row r="254" spans="2:12" x14ac:dyDescent="0.3">
      <c r="B254" s="22"/>
      <c r="C254" s="22">
        <v>247</v>
      </c>
      <c r="D254" s="22" t="s">
        <v>644</v>
      </c>
      <c r="E254" s="22">
        <v>4.5</v>
      </c>
      <c r="F254" s="22"/>
      <c r="G254" s="22">
        <v>1</v>
      </c>
      <c r="H254" s="22">
        <v>261</v>
      </c>
      <c r="I254" s="28">
        <f t="shared" si="3"/>
        <v>1.7241379310344827E-2</v>
      </c>
      <c r="L254" s="51"/>
    </row>
    <row r="255" spans="2:12" x14ac:dyDescent="0.3">
      <c r="B255" s="22"/>
      <c r="C255" s="22">
        <v>248</v>
      </c>
      <c r="D255" s="22" t="s">
        <v>160</v>
      </c>
      <c r="E255" s="22">
        <v>5.99</v>
      </c>
      <c r="F255" s="22"/>
      <c r="G255" s="22">
        <v>1</v>
      </c>
      <c r="H255" s="22">
        <v>521</v>
      </c>
      <c r="I255" s="28">
        <f t="shared" si="3"/>
        <v>1.1497120921305183E-2</v>
      </c>
      <c r="L255" s="51"/>
    </row>
    <row r="256" spans="2:12" x14ac:dyDescent="0.3">
      <c r="B256" s="22"/>
      <c r="C256" s="22">
        <v>249</v>
      </c>
      <c r="D256" s="22" t="s">
        <v>166</v>
      </c>
      <c r="E256" s="22">
        <v>6.99</v>
      </c>
      <c r="F256" s="22"/>
      <c r="G256" s="22">
        <v>1</v>
      </c>
      <c r="H256" s="22">
        <v>104</v>
      </c>
      <c r="I256" s="28">
        <f t="shared" si="3"/>
        <v>6.7211538461538461E-2</v>
      </c>
      <c r="L256" s="51"/>
    </row>
    <row r="257" spans="2:12" x14ac:dyDescent="0.3">
      <c r="B257" s="22"/>
      <c r="C257" s="22">
        <v>250</v>
      </c>
      <c r="D257" s="22" t="s">
        <v>167</v>
      </c>
      <c r="E257" s="22">
        <v>1.79</v>
      </c>
      <c r="F257" s="22"/>
      <c r="G257" s="22">
        <v>1</v>
      </c>
      <c r="H257" s="22">
        <v>104</v>
      </c>
      <c r="I257" s="28">
        <f t="shared" si="3"/>
        <v>1.7211538461538462E-2</v>
      </c>
      <c r="L257" s="51"/>
    </row>
    <row r="258" spans="2:12" x14ac:dyDescent="0.3">
      <c r="B258" s="22"/>
      <c r="C258" s="22">
        <v>251</v>
      </c>
      <c r="D258" s="22" t="s">
        <v>168</v>
      </c>
      <c r="E258" s="22">
        <v>3.45</v>
      </c>
      <c r="F258" s="22"/>
      <c r="G258" s="22">
        <v>1</v>
      </c>
      <c r="H258" s="22">
        <v>104</v>
      </c>
      <c r="I258" s="28">
        <f t="shared" si="3"/>
        <v>3.3173076923076923E-2</v>
      </c>
      <c r="L258" s="51"/>
    </row>
    <row r="259" spans="2:12" x14ac:dyDescent="0.3">
      <c r="B259" s="22"/>
      <c r="C259" s="22">
        <v>252</v>
      </c>
      <c r="D259" s="22" t="s">
        <v>169</v>
      </c>
      <c r="E259" s="22">
        <v>3.99</v>
      </c>
      <c r="F259" s="22"/>
      <c r="G259" s="22">
        <v>1</v>
      </c>
      <c r="H259" s="22">
        <v>521</v>
      </c>
      <c r="I259" s="28">
        <f t="shared" si="3"/>
        <v>7.6583493282149718E-3</v>
      </c>
      <c r="L259" s="51"/>
    </row>
    <row r="260" spans="2:12" x14ac:dyDescent="0.3">
      <c r="B260" s="22"/>
      <c r="C260" s="22">
        <v>253</v>
      </c>
      <c r="D260" s="22" t="s">
        <v>507</v>
      </c>
      <c r="E260" s="22">
        <v>3.99</v>
      </c>
      <c r="F260" s="22"/>
      <c r="G260" s="22">
        <v>1</v>
      </c>
      <c r="H260" s="22">
        <v>104.3</v>
      </c>
      <c r="I260" s="28">
        <f t="shared" si="3"/>
        <v>3.8255033557046986E-2</v>
      </c>
      <c r="L260" s="51"/>
    </row>
    <row r="261" spans="2:12" x14ac:dyDescent="0.3">
      <c r="B261" s="22"/>
      <c r="C261" s="22">
        <v>254</v>
      </c>
      <c r="D261" s="22" t="s">
        <v>508</v>
      </c>
      <c r="E261" s="22">
        <v>7.99</v>
      </c>
      <c r="F261" s="22"/>
      <c r="G261" s="22">
        <v>2</v>
      </c>
      <c r="H261" s="22">
        <v>104</v>
      </c>
      <c r="I261" s="28">
        <f t="shared" ref="I261:I324" si="4">+(E261*G261)/H261</f>
        <v>0.15365384615384617</v>
      </c>
      <c r="L261" s="51"/>
    </row>
    <row r="262" spans="2:12" x14ac:dyDescent="0.3">
      <c r="B262" s="22"/>
      <c r="C262" s="22">
        <v>255</v>
      </c>
      <c r="D262" s="22" t="s">
        <v>164</v>
      </c>
      <c r="E262" s="22">
        <v>6.5</v>
      </c>
      <c r="F262" s="22"/>
      <c r="G262" s="22">
        <v>1</v>
      </c>
      <c r="H262" s="22">
        <v>104</v>
      </c>
      <c r="I262" s="28">
        <f t="shared" si="4"/>
        <v>6.25E-2</v>
      </c>
      <c r="L262" s="51"/>
    </row>
    <row r="263" spans="2:12" x14ac:dyDescent="0.3">
      <c r="B263" s="22"/>
      <c r="C263" s="22">
        <v>256</v>
      </c>
      <c r="D263" s="22" t="s">
        <v>186</v>
      </c>
      <c r="E263" s="22">
        <v>0.99</v>
      </c>
      <c r="F263" s="22"/>
      <c r="G263" s="22">
        <v>1</v>
      </c>
      <c r="H263" s="22">
        <v>52</v>
      </c>
      <c r="I263" s="28">
        <f t="shared" si="4"/>
        <v>1.9038461538461539E-2</v>
      </c>
      <c r="L263" s="51"/>
    </row>
    <row r="264" spans="2:12" x14ac:dyDescent="0.3">
      <c r="B264" s="22"/>
      <c r="C264" s="22">
        <v>257</v>
      </c>
      <c r="D264" s="22" t="s">
        <v>199</v>
      </c>
      <c r="E264" s="22">
        <v>9</v>
      </c>
      <c r="F264" s="22"/>
      <c r="G264" s="22">
        <v>2</v>
      </c>
      <c r="H264" s="22">
        <v>261</v>
      </c>
      <c r="I264" s="28">
        <f t="shared" si="4"/>
        <v>6.8965517241379309E-2</v>
      </c>
      <c r="L264" s="51"/>
    </row>
    <row r="265" spans="2:12" x14ac:dyDescent="0.3">
      <c r="B265" s="22"/>
      <c r="C265" s="22">
        <v>258</v>
      </c>
      <c r="D265" s="22" t="s">
        <v>172</v>
      </c>
      <c r="E265" s="22">
        <v>15.17</v>
      </c>
      <c r="F265" s="22"/>
      <c r="G265" s="22">
        <v>1</v>
      </c>
      <c r="H265" s="22">
        <v>521</v>
      </c>
      <c r="I265" s="28">
        <f t="shared" si="4"/>
        <v>2.9117082533589252E-2</v>
      </c>
      <c r="L265" s="51"/>
    </row>
    <row r="266" spans="2:12" x14ac:dyDescent="0.3">
      <c r="B266" s="22"/>
      <c r="C266" s="22">
        <v>259</v>
      </c>
      <c r="D266" s="22" t="s">
        <v>509</v>
      </c>
      <c r="E266" s="22">
        <v>9.92</v>
      </c>
      <c r="F266" s="22"/>
      <c r="G266" s="22">
        <v>1</v>
      </c>
      <c r="H266" s="22">
        <v>261</v>
      </c>
      <c r="I266" s="28">
        <f t="shared" si="4"/>
        <v>3.8007662835249041E-2</v>
      </c>
      <c r="L266" s="51"/>
    </row>
    <row r="267" spans="2:12" x14ac:dyDescent="0.3">
      <c r="B267" s="22"/>
      <c r="C267" s="22">
        <v>260</v>
      </c>
      <c r="D267" s="22" t="s">
        <v>173</v>
      </c>
      <c r="E267" s="22">
        <v>19.989999999999998</v>
      </c>
      <c r="F267" s="22"/>
      <c r="G267" s="22">
        <v>1</v>
      </c>
      <c r="H267" s="22">
        <v>261</v>
      </c>
      <c r="I267" s="28">
        <f t="shared" si="4"/>
        <v>7.659003831417624E-2</v>
      </c>
      <c r="L267" s="51"/>
    </row>
    <row r="268" spans="2:12" x14ac:dyDescent="0.3">
      <c r="B268" s="22"/>
      <c r="C268" s="22">
        <v>261</v>
      </c>
      <c r="D268" s="22" t="s">
        <v>174</v>
      </c>
      <c r="E268" s="22">
        <v>47.23</v>
      </c>
      <c r="F268" s="22"/>
      <c r="G268" s="22">
        <v>1</v>
      </c>
      <c r="H268" s="22">
        <v>521</v>
      </c>
      <c r="I268" s="28">
        <f t="shared" si="4"/>
        <v>9.0652591170825331E-2</v>
      </c>
      <c r="L268" s="51"/>
    </row>
    <row r="269" spans="2:12" x14ac:dyDescent="0.3">
      <c r="B269" s="22"/>
      <c r="C269" s="22">
        <v>262</v>
      </c>
      <c r="D269" s="22" t="s">
        <v>171</v>
      </c>
      <c r="E269" s="22">
        <v>3.47</v>
      </c>
      <c r="F269" s="22"/>
      <c r="G269" s="22">
        <v>1</v>
      </c>
      <c r="H269" s="22">
        <v>6</v>
      </c>
      <c r="I269" s="28">
        <f t="shared" si="4"/>
        <v>0.57833333333333337</v>
      </c>
      <c r="L269" s="51"/>
    </row>
    <row r="270" spans="2:12" x14ac:dyDescent="0.3">
      <c r="B270" s="22"/>
      <c r="C270" s="22">
        <v>263</v>
      </c>
      <c r="D270" s="22" t="s">
        <v>510</v>
      </c>
      <c r="E270" s="22">
        <v>1.58</v>
      </c>
      <c r="F270" s="22"/>
      <c r="G270" s="22">
        <v>1</v>
      </c>
      <c r="H270" s="22">
        <v>11</v>
      </c>
      <c r="I270" s="28">
        <f t="shared" si="4"/>
        <v>0.14363636363636365</v>
      </c>
      <c r="L270" s="51"/>
    </row>
    <row r="271" spans="2:12" x14ac:dyDescent="0.3">
      <c r="B271" s="22"/>
      <c r="C271" s="22">
        <v>264</v>
      </c>
      <c r="D271" s="22" t="s">
        <v>511</v>
      </c>
      <c r="E271" s="22">
        <v>1.6</v>
      </c>
      <c r="F271" s="22"/>
      <c r="G271" s="22">
        <v>1</v>
      </c>
      <c r="H271" s="22">
        <v>261</v>
      </c>
      <c r="I271" s="28">
        <f t="shared" si="4"/>
        <v>6.1302681992337167E-3</v>
      </c>
      <c r="L271" s="51"/>
    </row>
    <row r="272" spans="2:12" x14ac:dyDescent="0.3">
      <c r="B272" s="22"/>
      <c r="C272" s="22">
        <v>265</v>
      </c>
      <c r="D272" s="22" t="s">
        <v>512</v>
      </c>
      <c r="E272" s="22">
        <v>6.27</v>
      </c>
      <c r="F272" s="22"/>
      <c r="G272" s="22">
        <v>1</v>
      </c>
      <c r="H272" s="22">
        <v>52</v>
      </c>
      <c r="I272" s="28">
        <f t="shared" si="4"/>
        <v>0.12057692307692307</v>
      </c>
      <c r="L272" s="51"/>
    </row>
    <row r="273" spans="2:12" x14ac:dyDescent="0.3">
      <c r="B273" s="22"/>
      <c r="C273" s="22">
        <v>266</v>
      </c>
      <c r="D273" s="22" t="s">
        <v>513</v>
      </c>
      <c r="E273" s="22">
        <v>2.75</v>
      </c>
      <c r="F273" s="22"/>
      <c r="G273" s="22">
        <v>1</v>
      </c>
      <c r="H273" s="22">
        <v>52</v>
      </c>
      <c r="I273" s="28">
        <f t="shared" si="4"/>
        <v>5.2884615384615384E-2</v>
      </c>
      <c r="L273" s="51"/>
    </row>
    <row r="274" spans="2:12" x14ac:dyDescent="0.3">
      <c r="B274" s="22"/>
      <c r="C274" s="22">
        <v>267</v>
      </c>
      <c r="D274" s="22" t="s">
        <v>514</v>
      </c>
      <c r="E274" s="22">
        <v>4.99</v>
      </c>
      <c r="F274" s="22"/>
      <c r="G274" s="22">
        <v>1</v>
      </c>
      <c r="H274" s="22">
        <v>261</v>
      </c>
      <c r="I274" s="28">
        <f t="shared" si="4"/>
        <v>1.9118773946360156E-2</v>
      </c>
      <c r="L274" s="51"/>
    </row>
    <row r="275" spans="2:12" x14ac:dyDescent="0.3">
      <c r="B275" s="22"/>
      <c r="C275" s="22">
        <v>268</v>
      </c>
      <c r="D275" s="22" t="s">
        <v>176</v>
      </c>
      <c r="E275" s="22">
        <v>6.5</v>
      </c>
      <c r="F275" s="22"/>
      <c r="G275" s="22">
        <v>1</v>
      </c>
      <c r="H275" s="22">
        <v>104</v>
      </c>
      <c r="I275" s="28">
        <f t="shared" si="4"/>
        <v>6.25E-2</v>
      </c>
      <c r="L275" s="51"/>
    </row>
    <row r="276" spans="2:12" x14ac:dyDescent="0.3">
      <c r="B276" s="22"/>
      <c r="C276" s="22">
        <v>269</v>
      </c>
      <c r="D276" s="22" t="s">
        <v>178</v>
      </c>
      <c r="E276" s="22">
        <v>13</v>
      </c>
      <c r="F276" s="22"/>
      <c r="G276" s="22">
        <v>1</v>
      </c>
      <c r="H276" s="22">
        <v>104</v>
      </c>
      <c r="I276" s="28">
        <f t="shared" si="4"/>
        <v>0.125</v>
      </c>
      <c r="L276" s="51"/>
    </row>
    <row r="277" spans="2:12" x14ac:dyDescent="0.3">
      <c r="B277" s="22"/>
      <c r="C277" s="22">
        <v>270</v>
      </c>
      <c r="D277" s="22" t="s">
        <v>515</v>
      </c>
      <c r="E277" s="22">
        <v>1</v>
      </c>
      <c r="F277" s="22"/>
      <c r="G277" s="22">
        <v>1</v>
      </c>
      <c r="H277" s="22">
        <v>52</v>
      </c>
      <c r="I277" s="28">
        <f t="shared" si="4"/>
        <v>1.9230769230769232E-2</v>
      </c>
      <c r="L277" s="51"/>
    </row>
    <row r="278" spans="2:12" x14ac:dyDescent="0.3">
      <c r="B278" s="22"/>
      <c r="C278" s="22">
        <v>271</v>
      </c>
      <c r="D278" s="22" t="s">
        <v>180</v>
      </c>
      <c r="E278" s="22">
        <v>3.98</v>
      </c>
      <c r="F278" s="22"/>
      <c r="G278" s="22">
        <v>1</v>
      </c>
      <c r="H278" s="22">
        <v>104</v>
      </c>
      <c r="I278" s="28">
        <f t="shared" si="4"/>
        <v>3.8269230769230771E-2</v>
      </c>
      <c r="L278" s="51"/>
    </row>
    <row r="279" spans="2:12" x14ac:dyDescent="0.3">
      <c r="B279" s="22"/>
      <c r="C279" s="22">
        <v>272</v>
      </c>
      <c r="D279" s="22" t="s">
        <v>179</v>
      </c>
      <c r="E279" s="22">
        <v>62</v>
      </c>
      <c r="F279" s="22"/>
      <c r="G279" s="22">
        <v>1</v>
      </c>
      <c r="H279" s="22">
        <v>261</v>
      </c>
      <c r="I279" s="28">
        <f t="shared" si="4"/>
        <v>0.23754789272030652</v>
      </c>
      <c r="L279" s="51"/>
    </row>
    <row r="280" spans="2:12" x14ac:dyDescent="0.3">
      <c r="B280" s="22"/>
      <c r="C280" s="22">
        <v>273</v>
      </c>
      <c r="D280" s="22" t="s">
        <v>195</v>
      </c>
      <c r="E280" s="22">
        <v>1.79</v>
      </c>
      <c r="F280" s="22"/>
      <c r="G280" s="22">
        <v>1</v>
      </c>
      <c r="H280" s="22">
        <v>9</v>
      </c>
      <c r="I280" s="28">
        <f t="shared" si="4"/>
        <v>0.19888888888888889</v>
      </c>
      <c r="L280" s="51"/>
    </row>
    <row r="281" spans="2:12" x14ac:dyDescent="0.3">
      <c r="B281" s="22"/>
      <c r="C281" s="22">
        <v>274</v>
      </c>
      <c r="D281" s="22" t="s">
        <v>187</v>
      </c>
      <c r="E281" s="22">
        <v>0.53</v>
      </c>
      <c r="F281" s="22"/>
      <c r="G281" s="22">
        <v>1</v>
      </c>
      <c r="H281" s="22">
        <v>4</v>
      </c>
      <c r="I281" s="28">
        <f t="shared" si="4"/>
        <v>0.13250000000000001</v>
      </c>
      <c r="L281" s="51"/>
    </row>
    <row r="282" spans="2:12" x14ac:dyDescent="0.3">
      <c r="B282" s="22"/>
      <c r="C282" s="22">
        <v>275</v>
      </c>
      <c r="D282" s="22" t="s">
        <v>519</v>
      </c>
      <c r="E282" s="22">
        <v>1.58</v>
      </c>
      <c r="F282" s="22"/>
      <c r="G282" s="22">
        <v>1</v>
      </c>
      <c r="H282" s="22">
        <v>4</v>
      </c>
      <c r="I282" s="28">
        <f t="shared" si="4"/>
        <v>0.39500000000000002</v>
      </c>
      <c r="L282" s="51"/>
    </row>
    <row r="283" spans="2:12" x14ac:dyDescent="0.3">
      <c r="B283" s="22"/>
      <c r="C283" s="22">
        <v>276</v>
      </c>
      <c r="D283" s="22" t="s">
        <v>194</v>
      </c>
      <c r="E283" s="22">
        <v>0.99</v>
      </c>
      <c r="F283" s="22"/>
      <c r="G283" s="22">
        <v>1</v>
      </c>
      <c r="H283" s="22">
        <v>52</v>
      </c>
      <c r="I283" s="28">
        <f t="shared" si="4"/>
        <v>1.9038461538461539E-2</v>
      </c>
      <c r="L283" s="51"/>
    </row>
    <row r="284" spans="2:12" x14ac:dyDescent="0.3">
      <c r="B284" s="22"/>
      <c r="C284" s="22">
        <v>277</v>
      </c>
      <c r="D284" s="22" t="s">
        <v>520</v>
      </c>
      <c r="E284" s="22">
        <v>1.37</v>
      </c>
      <c r="F284" s="22"/>
      <c r="G284" s="22">
        <v>1</v>
      </c>
      <c r="H284" s="22">
        <v>13</v>
      </c>
      <c r="I284" s="28">
        <f t="shared" si="4"/>
        <v>0.1053846153846154</v>
      </c>
      <c r="L284" s="51"/>
    </row>
    <row r="285" spans="2:12" x14ac:dyDescent="0.3">
      <c r="B285" s="22"/>
      <c r="C285" s="22">
        <v>278</v>
      </c>
      <c r="D285" s="22" t="s">
        <v>516</v>
      </c>
      <c r="E285" s="22">
        <v>0.47</v>
      </c>
      <c r="F285" s="22"/>
      <c r="G285" s="22">
        <v>1</v>
      </c>
      <c r="H285" s="22">
        <v>10</v>
      </c>
      <c r="I285" s="28">
        <f t="shared" si="4"/>
        <v>4.7E-2</v>
      </c>
      <c r="L285" s="51"/>
    </row>
    <row r="286" spans="2:12" x14ac:dyDescent="0.3">
      <c r="B286" s="22"/>
      <c r="C286" s="22">
        <v>279</v>
      </c>
      <c r="D286" s="22" t="s">
        <v>517</v>
      </c>
      <c r="E286" s="22">
        <v>0.99</v>
      </c>
      <c r="F286" s="22"/>
      <c r="G286" s="22">
        <v>1</v>
      </c>
      <c r="H286" s="22">
        <v>8</v>
      </c>
      <c r="I286" s="28">
        <f t="shared" si="4"/>
        <v>0.12375</v>
      </c>
      <c r="L286" s="51"/>
    </row>
    <row r="287" spans="2:12" x14ac:dyDescent="0.3">
      <c r="B287" s="22"/>
      <c r="C287" s="22">
        <v>280</v>
      </c>
      <c r="D287" s="22" t="s">
        <v>182</v>
      </c>
      <c r="E287" s="22">
        <v>0.99</v>
      </c>
      <c r="F287" s="22"/>
      <c r="G287" s="22">
        <v>1</v>
      </c>
      <c r="H287" s="22">
        <v>26</v>
      </c>
      <c r="I287" s="28">
        <f t="shared" si="4"/>
        <v>3.8076923076923078E-2</v>
      </c>
      <c r="L287" s="51"/>
    </row>
    <row r="288" spans="2:12" x14ac:dyDescent="0.3">
      <c r="B288" s="22"/>
      <c r="C288" s="22">
        <v>281</v>
      </c>
      <c r="D288" s="22" t="s">
        <v>518</v>
      </c>
      <c r="E288" s="22">
        <v>2.31</v>
      </c>
      <c r="F288" s="22"/>
      <c r="G288" s="22">
        <v>1</v>
      </c>
      <c r="H288" s="22">
        <v>4</v>
      </c>
      <c r="I288" s="28">
        <f t="shared" si="4"/>
        <v>0.57750000000000001</v>
      </c>
      <c r="L288" s="51"/>
    </row>
    <row r="289" spans="2:12" x14ac:dyDescent="0.3">
      <c r="B289" s="22"/>
      <c r="C289" s="22">
        <v>282</v>
      </c>
      <c r="D289" s="22" t="s">
        <v>183</v>
      </c>
      <c r="E289" s="22">
        <v>0.99</v>
      </c>
      <c r="F289" s="22"/>
      <c r="G289" s="22">
        <v>1</v>
      </c>
      <c r="H289" s="22">
        <v>4</v>
      </c>
      <c r="I289" s="28">
        <f t="shared" si="4"/>
        <v>0.2475</v>
      </c>
      <c r="L289" s="51"/>
    </row>
    <row r="290" spans="2:12" x14ac:dyDescent="0.3">
      <c r="B290" s="22"/>
      <c r="C290" s="22">
        <v>283</v>
      </c>
      <c r="D290" s="22" t="s">
        <v>193</v>
      </c>
      <c r="E290" s="22">
        <v>0.53</v>
      </c>
      <c r="F290" s="22"/>
      <c r="G290" s="22">
        <v>1</v>
      </c>
      <c r="H290" s="22">
        <v>4</v>
      </c>
      <c r="I290" s="28">
        <f t="shared" si="4"/>
        <v>0.13250000000000001</v>
      </c>
      <c r="L290" s="51"/>
    </row>
    <row r="291" spans="2:12" x14ac:dyDescent="0.3">
      <c r="B291" s="22"/>
      <c r="C291" s="22">
        <v>284</v>
      </c>
      <c r="D291" s="22" t="s">
        <v>521</v>
      </c>
      <c r="E291" s="22">
        <v>1.42</v>
      </c>
      <c r="F291" s="22"/>
      <c r="G291" s="22">
        <v>1</v>
      </c>
      <c r="H291" s="22">
        <v>9</v>
      </c>
      <c r="I291" s="28">
        <f t="shared" si="4"/>
        <v>0.15777777777777777</v>
      </c>
      <c r="L291" s="51"/>
    </row>
    <row r="292" spans="2:12" x14ac:dyDescent="0.3">
      <c r="B292" s="22"/>
      <c r="C292" s="22">
        <v>285</v>
      </c>
      <c r="D292" s="22" t="s">
        <v>190</v>
      </c>
      <c r="E292" s="22">
        <v>1.87</v>
      </c>
      <c r="F292" s="22"/>
      <c r="G292" s="22">
        <v>1</v>
      </c>
      <c r="H292" s="22">
        <v>13</v>
      </c>
      <c r="I292" s="28">
        <f t="shared" si="4"/>
        <v>0.14384615384615385</v>
      </c>
      <c r="L292" s="51"/>
    </row>
    <row r="293" spans="2:12" x14ac:dyDescent="0.3">
      <c r="B293" s="22"/>
      <c r="C293" s="22">
        <v>286</v>
      </c>
      <c r="D293" s="22" t="s">
        <v>522</v>
      </c>
      <c r="E293" s="22">
        <v>15.92</v>
      </c>
      <c r="F293" s="22"/>
      <c r="G293" s="22">
        <v>1</v>
      </c>
      <c r="H293" s="22">
        <v>261</v>
      </c>
      <c r="I293" s="28">
        <f t="shared" si="4"/>
        <v>6.0996168582375478E-2</v>
      </c>
      <c r="L293" s="51"/>
    </row>
    <row r="294" spans="2:12" x14ac:dyDescent="0.3">
      <c r="B294" s="22"/>
      <c r="C294" s="22">
        <v>287</v>
      </c>
      <c r="D294" s="22" t="s">
        <v>523</v>
      </c>
      <c r="E294" s="22">
        <v>12.82</v>
      </c>
      <c r="F294" s="22"/>
      <c r="G294" s="22">
        <v>1</v>
      </c>
      <c r="H294" s="22">
        <v>261</v>
      </c>
      <c r="I294" s="28">
        <f t="shared" si="4"/>
        <v>4.9118773946360154E-2</v>
      </c>
      <c r="L294" s="51"/>
    </row>
    <row r="295" spans="2:12" x14ac:dyDescent="0.3">
      <c r="B295" s="22"/>
      <c r="C295" s="22">
        <v>288</v>
      </c>
      <c r="D295" s="22" t="s">
        <v>390</v>
      </c>
      <c r="E295" s="22">
        <v>0.99</v>
      </c>
      <c r="F295" s="22"/>
      <c r="G295" s="22">
        <v>1</v>
      </c>
      <c r="H295" s="22">
        <v>521</v>
      </c>
      <c r="I295" s="28">
        <f t="shared" si="4"/>
        <v>1.9001919385796544E-3</v>
      </c>
      <c r="L295" s="51"/>
    </row>
    <row r="296" spans="2:12" x14ac:dyDescent="0.3">
      <c r="B296" s="22"/>
      <c r="C296" s="22">
        <v>289</v>
      </c>
      <c r="D296" s="22" t="s">
        <v>391</v>
      </c>
      <c r="E296" s="22">
        <v>0.99</v>
      </c>
      <c r="F296" s="22"/>
      <c r="G296" s="22">
        <v>1</v>
      </c>
      <c r="H296" s="22">
        <v>52</v>
      </c>
      <c r="I296" s="28">
        <f t="shared" si="4"/>
        <v>1.9038461538461539E-2</v>
      </c>
      <c r="L296" s="51"/>
    </row>
    <row r="297" spans="2:12" x14ac:dyDescent="0.3">
      <c r="B297" s="22"/>
      <c r="C297" s="22">
        <v>290</v>
      </c>
      <c r="D297" s="22" t="s">
        <v>119</v>
      </c>
      <c r="E297" s="22">
        <v>5</v>
      </c>
      <c r="F297" s="22"/>
      <c r="G297" s="22">
        <v>1</v>
      </c>
      <c r="H297" s="22">
        <v>521</v>
      </c>
      <c r="I297" s="28">
        <f t="shared" si="4"/>
        <v>9.5969289827255271E-3</v>
      </c>
      <c r="L297" s="51"/>
    </row>
    <row r="298" spans="2:12" x14ac:dyDescent="0.3">
      <c r="B298" s="22"/>
      <c r="C298" s="22">
        <v>291</v>
      </c>
      <c r="D298" s="22" t="s">
        <v>483</v>
      </c>
      <c r="E298" s="22">
        <v>21</v>
      </c>
      <c r="F298" s="22"/>
      <c r="G298" s="22">
        <v>1</v>
      </c>
      <c r="H298" s="22">
        <v>261</v>
      </c>
      <c r="I298" s="28">
        <f t="shared" si="4"/>
        <v>8.0459770114942528E-2</v>
      </c>
      <c r="L298" s="51"/>
    </row>
    <row r="299" spans="2:12" x14ac:dyDescent="0.3">
      <c r="B299" s="22"/>
      <c r="C299" s="22">
        <v>292</v>
      </c>
      <c r="D299" s="22" t="s">
        <v>197</v>
      </c>
      <c r="E299" s="22">
        <v>28</v>
      </c>
      <c r="F299" s="22"/>
      <c r="G299" s="22">
        <v>1</v>
      </c>
      <c r="H299" s="22">
        <v>521</v>
      </c>
      <c r="I299" s="28">
        <f t="shared" si="4"/>
        <v>5.3742802303262956E-2</v>
      </c>
      <c r="L299" s="51"/>
    </row>
    <row r="300" spans="2:12" x14ac:dyDescent="0.3">
      <c r="B300" s="22"/>
      <c r="C300" s="22">
        <v>293</v>
      </c>
      <c r="D300" s="22" t="s">
        <v>524</v>
      </c>
      <c r="E300" s="22">
        <v>2.19</v>
      </c>
      <c r="F300" s="22"/>
      <c r="G300" s="22">
        <v>1</v>
      </c>
      <c r="H300" s="22">
        <v>156</v>
      </c>
      <c r="I300" s="28">
        <f t="shared" si="4"/>
        <v>1.4038461538461538E-2</v>
      </c>
      <c r="L300" s="51"/>
    </row>
    <row r="301" spans="2:12" x14ac:dyDescent="0.3">
      <c r="B301" s="22"/>
      <c r="C301" s="22">
        <v>294</v>
      </c>
      <c r="D301" s="22" t="s">
        <v>205</v>
      </c>
      <c r="E301" s="22">
        <v>2.12</v>
      </c>
      <c r="F301" s="22"/>
      <c r="G301" s="22">
        <v>1</v>
      </c>
      <c r="H301" s="22">
        <v>26</v>
      </c>
      <c r="I301" s="28">
        <f t="shared" si="4"/>
        <v>8.1538461538461546E-2</v>
      </c>
      <c r="L301" s="51"/>
    </row>
    <row r="302" spans="2:12" x14ac:dyDescent="0.3">
      <c r="B302" s="22"/>
      <c r="C302" s="22">
        <v>295</v>
      </c>
      <c r="D302" s="22" t="s">
        <v>525</v>
      </c>
      <c r="E302" s="22">
        <v>24</v>
      </c>
      <c r="F302" s="22"/>
      <c r="G302" s="22">
        <v>2</v>
      </c>
      <c r="H302" s="22">
        <v>156</v>
      </c>
      <c r="I302" s="28">
        <f t="shared" si="4"/>
        <v>0.30769230769230771</v>
      </c>
      <c r="L302" s="51"/>
    </row>
    <row r="303" spans="2:12" x14ac:dyDescent="0.3">
      <c r="B303" s="22"/>
      <c r="C303" s="22">
        <v>296</v>
      </c>
      <c r="D303" s="22" t="s">
        <v>526</v>
      </c>
      <c r="E303" s="22">
        <v>16</v>
      </c>
      <c r="F303" s="22"/>
      <c r="G303" s="22">
        <v>2</v>
      </c>
      <c r="H303" s="22">
        <v>156</v>
      </c>
      <c r="I303" s="28">
        <f t="shared" si="4"/>
        <v>0.20512820512820512</v>
      </c>
      <c r="L303" s="51"/>
    </row>
    <row r="304" spans="2:12" x14ac:dyDescent="0.3">
      <c r="B304" s="22"/>
      <c r="C304" s="22">
        <v>297</v>
      </c>
      <c r="D304" s="22" t="s">
        <v>527</v>
      </c>
      <c r="E304" s="22">
        <v>9</v>
      </c>
      <c r="F304" s="22"/>
      <c r="G304" s="22">
        <v>2</v>
      </c>
      <c r="H304" s="22">
        <v>156</v>
      </c>
      <c r="I304" s="28">
        <f t="shared" si="4"/>
        <v>0.11538461538461539</v>
      </c>
      <c r="L304" s="51"/>
    </row>
    <row r="305" spans="2:12" x14ac:dyDescent="0.3">
      <c r="B305" s="22"/>
      <c r="C305" s="22">
        <v>298</v>
      </c>
      <c r="D305" s="22" t="s">
        <v>528</v>
      </c>
      <c r="E305" s="22">
        <v>2.5</v>
      </c>
      <c r="F305" s="22"/>
      <c r="G305" s="22">
        <v>2</v>
      </c>
      <c r="H305" s="22">
        <v>156</v>
      </c>
      <c r="I305" s="28">
        <f t="shared" si="4"/>
        <v>3.2051282051282048E-2</v>
      </c>
      <c r="L305" s="51"/>
    </row>
    <row r="306" spans="2:12" x14ac:dyDescent="0.3">
      <c r="B306" s="22"/>
      <c r="C306" s="22">
        <v>299</v>
      </c>
      <c r="D306" s="22" t="s">
        <v>645</v>
      </c>
      <c r="E306" s="22">
        <v>24</v>
      </c>
      <c r="F306" s="22"/>
      <c r="G306" s="22">
        <v>2</v>
      </c>
      <c r="H306" s="22">
        <v>156</v>
      </c>
      <c r="I306" s="28">
        <f t="shared" si="4"/>
        <v>0.30769230769230771</v>
      </c>
      <c r="L306" s="51"/>
    </row>
    <row r="307" spans="2:12" x14ac:dyDescent="0.3">
      <c r="B307" s="22"/>
      <c r="C307" s="22">
        <v>300</v>
      </c>
      <c r="D307" s="22" t="s">
        <v>646</v>
      </c>
      <c r="E307" s="22">
        <v>9</v>
      </c>
      <c r="F307" s="22"/>
      <c r="G307" s="22">
        <v>2</v>
      </c>
      <c r="H307" s="22">
        <v>156</v>
      </c>
      <c r="I307" s="28">
        <f t="shared" si="4"/>
        <v>0.11538461538461539</v>
      </c>
      <c r="L307" s="51"/>
    </row>
    <row r="308" spans="2:12" x14ac:dyDescent="0.3">
      <c r="B308" s="22"/>
      <c r="C308" s="22">
        <v>301</v>
      </c>
      <c r="D308" s="22" t="s">
        <v>647</v>
      </c>
      <c r="E308" s="22">
        <v>2.5</v>
      </c>
      <c r="F308" s="22"/>
      <c r="G308" s="22">
        <v>2</v>
      </c>
      <c r="H308" s="22">
        <v>156</v>
      </c>
      <c r="I308" s="28">
        <f t="shared" si="4"/>
        <v>3.2051282051282048E-2</v>
      </c>
      <c r="L308" s="51"/>
    </row>
    <row r="309" spans="2:12" x14ac:dyDescent="0.3">
      <c r="B309" s="22"/>
      <c r="C309" s="22">
        <v>302</v>
      </c>
      <c r="D309" s="22" t="s">
        <v>201</v>
      </c>
      <c r="E309" s="22">
        <v>11</v>
      </c>
      <c r="F309" s="22"/>
      <c r="G309" s="22">
        <v>1</v>
      </c>
      <c r="H309" s="22">
        <v>521</v>
      </c>
      <c r="I309" s="28">
        <f t="shared" si="4"/>
        <v>2.1113243761996161E-2</v>
      </c>
      <c r="L309" s="51"/>
    </row>
    <row r="310" spans="2:12" x14ac:dyDescent="0.3">
      <c r="B310" s="22"/>
      <c r="C310" s="22">
        <v>303</v>
      </c>
      <c r="D310" s="22" t="s">
        <v>530</v>
      </c>
      <c r="E310" s="22">
        <v>13</v>
      </c>
      <c r="F310" s="22"/>
      <c r="G310" s="22">
        <v>1</v>
      </c>
      <c r="H310" s="22">
        <v>156</v>
      </c>
      <c r="I310" s="28">
        <f t="shared" si="4"/>
        <v>8.3333333333333329E-2</v>
      </c>
      <c r="L310" s="51"/>
    </row>
    <row r="311" spans="2:12" x14ac:dyDescent="0.3">
      <c r="B311" s="22"/>
      <c r="C311" s="22">
        <v>304</v>
      </c>
      <c r="D311" s="22" t="s">
        <v>203</v>
      </c>
      <c r="E311" s="22">
        <v>13</v>
      </c>
      <c r="F311" s="22"/>
      <c r="G311" s="22">
        <v>1</v>
      </c>
      <c r="H311" s="22">
        <v>52</v>
      </c>
      <c r="I311" s="28">
        <f t="shared" si="4"/>
        <v>0.25</v>
      </c>
      <c r="L311" s="51"/>
    </row>
    <row r="312" spans="2:12" x14ac:dyDescent="0.3">
      <c r="B312" s="22"/>
      <c r="C312" s="22">
        <v>305</v>
      </c>
      <c r="D312" s="22" t="s">
        <v>529</v>
      </c>
      <c r="E312" s="22">
        <v>4.24</v>
      </c>
      <c r="F312" s="22"/>
      <c r="G312" s="22">
        <v>1</v>
      </c>
      <c r="H312" s="22">
        <v>521</v>
      </c>
      <c r="I312" s="28">
        <f t="shared" si="4"/>
        <v>8.1381957773512485E-3</v>
      </c>
      <c r="L312" s="51"/>
    </row>
    <row r="313" spans="2:12" x14ac:dyDescent="0.3">
      <c r="B313" s="22"/>
      <c r="C313" s="22">
        <v>306</v>
      </c>
      <c r="D313" s="22" t="s">
        <v>193</v>
      </c>
      <c r="E313" s="22">
        <v>0.53</v>
      </c>
      <c r="F313" s="22"/>
      <c r="G313" s="22">
        <v>1</v>
      </c>
      <c r="H313" s="22">
        <v>3</v>
      </c>
      <c r="I313" s="28">
        <f t="shared" si="4"/>
        <v>0.17666666666666667</v>
      </c>
      <c r="L313" s="51"/>
    </row>
    <row r="314" spans="2:12" x14ac:dyDescent="0.3">
      <c r="B314" s="22"/>
      <c r="C314" s="22">
        <v>307</v>
      </c>
      <c r="D314" s="22" t="s">
        <v>166</v>
      </c>
      <c r="E314" s="22">
        <v>6.99</v>
      </c>
      <c r="F314" s="22"/>
      <c r="G314" s="22">
        <v>1</v>
      </c>
      <c r="H314" s="22">
        <v>521</v>
      </c>
      <c r="I314" s="28">
        <f t="shared" si="4"/>
        <v>1.3416506717850288E-2</v>
      </c>
      <c r="L314" s="51"/>
    </row>
    <row r="315" spans="2:12" x14ac:dyDescent="0.3">
      <c r="B315" s="22"/>
      <c r="C315" s="22">
        <v>308</v>
      </c>
      <c r="D315" s="22" t="s">
        <v>531</v>
      </c>
      <c r="E315" s="22">
        <v>4.99</v>
      </c>
      <c r="F315" s="22"/>
      <c r="G315" s="22">
        <v>1</v>
      </c>
      <c r="H315" s="22">
        <v>261</v>
      </c>
      <c r="I315" s="28">
        <f t="shared" si="4"/>
        <v>1.9118773946360156E-2</v>
      </c>
      <c r="L315" s="51"/>
    </row>
    <row r="316" spans="2:12" x14ac:dyDescent="0.3">
      <c r="B316" s="22"/>
      <c r="C316" s="22">
        <v>309</v>
      </c>
      <c r="D316" s="22" t="s">
        <v>118</v>
      </c>
      <c r="E316" s="22">
        <v>5</v>
      </c>
      <c r="F316" s="22"/>
      <c r="G316" s="22">
        <v>1</v>
      </c>
      <c r="H316" s="22">
        <v>417</v>
      </c>
      <c r="I316" s="28">
        <f t="shared" si="4"/>
        <v>1.1990407673860911E-2</v>
      </c>
      <c r="L316" s="51"/>
    </row>
    <row r="317" spans="2:12" x14ac:dyDescent="0.3">
      <c r="B317" s="22"/>
      <c r="C317" s="22">
        <v>310</v>
      </c>
      <c r="D317" s="22" t="s">
        <v>119</v>
      </c>
      <c r="E317" s="22">
        <v>5</v>
      </c>
      <c r="F317" s="22"/>
      <c r="G317" s="22">
        <v>1</v>
      </c>
      <c r="H317" s="22">
        <v>521</v>
      </c>
      <c r="I317" s="28">
        <f t="shared" si="4"/>
        <v>9.5969289827255271E-3</v>
      </c>
      <c r="L317" s="51"/>
    </row>
    <row r="318" spans="2:12" x14ac:dyDescent="0.3">
      <c r="B318" s="22"/>
      <c r="C318" s="22">
        <v>311</v>
      </c>
      <c r="D318" s="22" t="s">
        <v>120</v>
      </c>
      <c r="E318" s="22">
        <v>44</v>
      </c>
      <c r="F318" s="22"/>
      <c r="G318" s="22">
        <v>1</v>
      </c>
      <c r="H318" s="22">
        <v>521</v>
      </c>
      <c r="I318" s="28">
        <f t="shared" si="4"/>
        <v>8.4452975047984644E-2</v>
      </c>
      <c r="L318" s="51"/>
    </row>
    <row r="319" spans="2:12" x14ac:dyDescent="0.3">
      <c r="B319" s="22"/>
      <c r="C319" s="22">
        <v>312</v>
      </c>
      <c r="D319" s="22" t="s">
        <v>121</v>
      </c>
      <c r="E319" s="22">
        <v>27</v>
      </c>
      <c r="F319" s="22"/>
      <c r="G319" s="22">
        <v>1</v>
      </c>
      <c r="H319" s="22">
        <v>521</v>
      </c>
      <c r="I319" s="28">
        <f t="shared" si="4"/>
        <v>5.1823416506717852E-2</v>
      </c>
      <c r="L319" s="51"/>
    </row>
    <row r="320" spans="2:12" x14ac:dyDescent="0.3">
      <c r="B320" s="22"/>
      <c r="C320" s="22">
        <v>313</v>
      </c>
      <c r="D320" s="22" t="s">
        <v>123</v>
      </c>
      <c r="E320" s="22">
        <v>19.5</v>
      </c>
      <c r="F320" s="22"/>
      <c r="G320" s="22">
        <v>1</v>
      </c>
      <c r="H320" s="22">
        <v>521</v>
      </c>
      <c r="I320" s="28">
        <f t="shared" si="4"/>
        <v>3.7428023032629557E-2</v>
      </c>
      <c r="L320" s="51"/>
    </row>
    <row r="321" spans="2:12" x14ac:dyDescent="0.3">
      <c r="B321" s="22"/>
      <c r="C321" s="22">
        <v>314</v>
      </c>
      <c r="D321" s="22" t="s">
        <v>124</v>
      </c>
      <c r="E321" s="22">
        <v>3.99</v>
      </c>
      <c r="F321" s="22"/>
      <c r="G321" s="22">
        <v>1</v>
      </c>
      <c r="H321" s="22">
        <v>521</v>
      </c>
      <c r="I321" s="28">
        <f t="shared" si="4"/>
        <v>7.6583493282149718E-3</v>
      </c>
      <c r="L321" s="51"/>
    </row>
    <row r="322" spans="2:12" x14ac:dyDescent="0.3">
      <c r="B322" s="22"/>
      <c r="C322" s="22">
        <v>315</v>
      </c>
      <c r="D322" s="22" t="s">
        <v>206</v>
      </c>
      <c r="E322" s="22">
        <v>184.99</v>
      </c>
      <c r="F322" s="22"/>
      <c r="G322" s="22">
        <v>1</v>
      </c>
      <c r="H322" s="22">
        <v>1043</v>
      </c>
      <c r="I322" s="28">
        <f t="shared" si="4"/>
        <v>0.17736337488015341</v>
      </c>
      <c r="L322" s="51"/>
    </row>
    <row r="323" spans="2:12" x14ac:dyDescent="0.3">
      <c r="B323" s="22"/>
      <c r="C323" s="22">
        <v>316</v>
      </c>
      <c r="D323" s="22" t="s">
        <v>532</v>
      </c>
      <c r="E323" s="22" t="s">
        <v>819</v>
      </c>
      <c r="F323" s="22"/>
      <c r="G323" s="22"/>
      <c r="H323" s="22"/>
      <c r="I323" s="28"/>
      <c r="L323" s="51"/>
    </row>
    <row r="324" spans="2:12" x14ac:dyDescent="0.3">
      <c r="B324" s="22"/>
      <c r="C324" s="22">
        <v>317</v>
      </c>
      <c r="D324" s="22" t="s">
        <v>533</v>
      </c>
      <c r="E324" s="22">
        <v>36</v>
      </c>
      <c r="F324" s="22"/>
      <c r="G324" s="22">
        <v>2</v>
      </c>
      <c r="H324" s="22">
        <v>521</v>
      </c>
      <c r="I324" s="28">
        <f t="shared" si="4"/>
        <v>0.13819577735124761</v>
      </c>
      <c r="L324" s="51"/>
    </row>
    <row r="325" spans="2:12" x14ac:dyDescent="0.3">
      <c r="B325" s="22"/>
      <c r="C325" s="22">
        <v>318</v>
      </c>
      <c r="D325" s="22" t="s">
        <v>534</v>
      </c>
      <c r="E325" s="22">
        <v>85</v>
      </c>
      <c r="F325" s="22"/>
      <c r="G325" s="22">
        <v>2</v>
      </c>
      <c r="H325" s="22">
        <v>521</v>
      </c>
      <c r="I325" s="28">
        <f t="shared" ref="I325:I388" si="5">+(E325*G325)/H325</f>
        <v>0.32629558541266795</v>
      </c>
      <c r="L325" s="51"/>
    </row>
    <row r="326" spans="2:12" x14ac:dyDescent="0.3">
      <c r="B326" s="22"/>
      <c r="C326" s="22">
        <v>319</v>
      </c>
      <c r="D326" s="22" t="s">
        <v>208</v>
      </c>
      <c r="E326" s="22">
        <v>92.95</v>
      </c>
      <c r="F326" s="22"/>
      <c r="G326" s="22">
        <v>2</v>
      </c>
      <c r="H326" s="22">
        <v>521</v>
      </c>
      <c r="I326" s="28">
        <f t="shared" si="5"/>
        <v>0.35681381957773511</v>
      </c>
      <c r="L326" s="51"/>
    </row>
    <row r="327" spans="2:12" x14ac:dyDescent="0.3">
      <c r="B327" s="22"/>
      <c r="C327" s="22">
        <v>320</v>
      </c>
      <c r="D327" s="22" t="s">
        <v>648</v>
      </c>
      <c r="E327" s="22">
        <v>8</v>
      </c>
      <c r="F327" s="22"/>
      <c r="G327" s="22">
        <v>2</v>
      </c>
      <c r="H327" s="22">
        <v>521</v>
      </c>
      <c r="I327" s="28">
        <f t="shared" si="5"/>
        <v>3.0710172744721688E-2</v>
      </c>
      <c r="L327" s="51"/>
    </row>
    <row r="328" spans="2:12" x14ac:dyDescent="0.3">
      <c r="B328" s="22"/>
      <c r="C328" s="22">
        <v>321</v>
      </c>
      <c r="D328" s="22" t="s">
        <v>119</v>
      </c>
      <c r="E328" s="22">
        <v>5</v>
      </c>
      <c r="F328" s="22"/>
      <c r="G328" s="22">
        <v>1</v>
      </c>
      <c r="H328" s="22">
        <v>261</v>
      </c>
      <c r="I328" s="28">
        <f t="shared" si="5"/>
        <v>1.9157088122605363E-2</v>
      </c>
      <c r="L328" s="51"/>
    </row>
    <row r="329" spans="2:12" x14ac:dyDescent="0.3">
      <c r="B329" s="22"/>
      <c r="C329" s="22">
        <v>322</v>
      </c>
      <c r="D329" s="22" t="s">
        <v>535</v>
      </c>
      <c r="E329" s="22">
        <v>20</v>
      </c>
      <c r="F329" s="22"/>
      <c r="G329" s="22">
        <v>1</v>
      </c>
      <c r="H329" s="22">
        <v>521</v>
      </c>
      <c r="I329" s="28">
        <f t="shared" si="5"/>
        <v>3.8387715930902108E-2</v>
      </c>
      <c r="L329" s="51"/>
    </row>
    <row r="330" spans="2:12" x14ac:dyDescent="0.3">
      <c r="B330" s="22"/>
      <c r="C330" s="22">
        <v>323</v>
      </c>
      <c r="D330" s="22" t="s">
        <v>536</v>
      </c>
      <c r="E330" s="22">
        <v>29.5</v>
      </c>
      <c r="F330" s="22"/>
      <c r="G330" s="22">
        <v>2</v>
      </c>
      <c r="H330" s="22">
        <v>52</v>
      </c>
      <c r="I330" s="28">
        <f t="shared" si="5"/>
        <v>1.1346153846153846</v>
      </c>
      <c r="L330" s="51"/>
    </row>
    <row r="331" spans="2:12" x14ac:dyDescent="0.3">
      <c r="B331" s="22"/>
      <c r="C331" s="22">
        <v>324</v>
      </c>
      <c r="D331" s="22" t="s">
        <v>537</v>
      </c>
      <c r="E331" s="22">
        <v>10</v>
      </c>
      <c r="F331" s="22"/>
      <c r="G331" s="22">
        <v>1</v>
      </c>
      <c r="H331" s="22">
        <v>261</v>
      </c>
      <c r="I331" s="28">
        <f t="shared" si="5"/>
        <v>3.8314176245210725E-2</v>
      </c>
      <c r="L331" s="51"/>
    </row>
    <row r="332" spans="2:12" x14ac:dyDescent="0.3">
      <c r="B332" s="22"/>
      <c r="C332" s="22">
        <v>325</v>
      </c>
      <c r="D332" s="22" t="s">
        <v>212</v>
      </c>
      <c r="E332" s="22">
        <v>8</v>
      </c>
      <c r="F332" s="22"/>
      <c r="G332" s="22">
        <v>2</v>
      </c>
      <c r="H332" s="22">
        <v>261</v>
      </c>
      <c r="I332" s="28">
        <f t="shared" si="5"/>
        <v>6.1302681992337162E-2</v>
      </c>
      <c r="L332" s="51"/>
    </row>
    <row r="333" spans="2:12" x14ac:dyDescent="0.3">
      <c r="B333" s="22"/>
      <c r="C333" s="22">
        <v>326</v>
      </c>
      <c r="D333" s="22" t="s">
        <v>216</v>
      </c>
      <c r="E333" s="22">
        <v>8</v>
      </c>
      <c r="F333" s="22"/>
      <c r="G333" s="22">
        <v>2</v>
      </c>
      <c r="H333" s="22">
        <v>52</v>
      </c>
      <c r="I333" s="28">
        <f t="shared" si="5"/>
        <v>0.30769230769230771</v>
      </c>
      <c r="L333" s="51"/>
    </row>
    <row r="334" spans="2:12" x14ac:dyDescent="0.3">
      <c r="B334" s="22"/>
      <c r="C334" s="22">
        <v>327</v>
      </c>
      <c r="D334" s="22" t="s">
        <v>538</v>
      </c>
      <c r="E334" s="22">
        <v>18</v>
      </c>
      <c r="F334" s="22"/>
      <c r="G334" s="22">
        <v>2</v>
      </c>
      <c r="H334" s="22">
        <v>52</v>
      </c>
      <c r="I334" s="28">
        <f t="shared" si="5"/>
        <v>0.69230769230769229</v>
      </c>
      <c r="L334" s="51"/>
    </row>
    <row r="335" spans="2:12" x14ac:dyDescent="0.3">
      <c r="B335" s="22"/>
      <c r="C335" s="22">
        <v>328</v>
      </c>
      <c r="D335" s="22" t="s">
        <v>118</v>
      </c>
      <c r="E335" s="22">
        <v>5</v>
      </c>
      <c r="F335" s="22"/>
      <c r="G335" s="22">
        <v>1</v>
      </c>
      <c r="H335" s="22">
        <v>417</v>
      </c>
      <c r="I335" s="28">
        <f t="shared" si="5"/>
        <v>1.1990407673860911E-2</v>
      </c>
      <c r="L335" s="51"/>
    </row>
    <row r="336" spans="2:12" x14ac:dyDescent="0.3">
      <c r="B336" s="22"/>
      <c r="C336" s="22">
        <v>329</v>
      </c>
      <c r="D336" s="22" t="s">
        <v>119</v>
      </c>
      <c r="E336" s="22">
        <v>5</v>
      </c>
      <c r="F336" s="22"/>
      <c r="G336" s="22">
        <v>1</v>
      </c>
      <c r="H336" s="22">
        <v>521</v>
      </c>
      <c r="I336" s="28">
        <f t="shared" si="5"/>
        <v>9.5969289827255271E-3</v>
      </c>
      <c r="L336" s="51"/>
    </row>
    <row r="337" spans="2:12" x14ac:dyDescent="0.3">
      <c r="B337" s="22"/>
      <c r="C337" s="22">
        <v>330</v>
      </c>
      <c r="D337" s="22" t="s">
        <v>120</v>
      </c>
      <c r="E337" s="22">
        <v>44</v>
      </c>
      <c r="F337" s="22"/>
      <c r="G337" s="22">
        <v>1</v>
      </c>
      <c r="H337" s="22">
        <v>521</v>
      </c>
      <c r="I337" s="28">
        <f t="shared" si="5"/>
        <v>8.4452975047984644E-2</v>
      </c>
      <c r="L337" s="51"/>
    </row>
    <row r="338" spans="2:12" x14ac:dyDescent="0.3">
      <c r="B338" s="22"/>
      <c r="C338" s="22">
        <v>331</v>
      </c>
      <c r="D338" s="22" t="s">
        <v>121</v>
      </c>
      <c r="E338" s="22">
        <v>27</v>
      </c>
      <c r="F338" s="22"/>
      <c r="G338" s="22">
        <v>1</v>
      </c>
      <c r="H338" s="22">
        <v>521</v>
      </c>
      <c r="I338" s="28">
        <f t="shared" si="5"/>
        <v>5.1823416506717852E-2</v>
      </c>
      <c r="L338" s="51"/>
    </row>
    <row r="339" spans="2:12" x14ac:dyDescent="0.3">
      <c r="B339" s="22"/>
      <c r="C339" s="22">
        <v>332</v>
      </c>
      <c r="D339" s="22" t="s">
        <v>123</v>
      </c>
      <c r="E339" s="22">
        <v>19.5</v>
      </c>
      <c r="F339" s="22"/>
      <c r="G339" s="22">
        <v>1</v>
      </c>
      <c r="H339" s="22">
        <v>521</v>
      </c>
      <c r="I339" s="28">
        <f t="shared" si="5"/>
        <v>3.7428023032629557E-2</v>
      </c>
      <c r="L339" s="51"/>
    </row>
    <row r="340" spans="2:12" x14ac:dyDescent="0.3">
      <c r="B340" s="22"/>
      <c r="C340" s="22">
        <v>333</v>
      </c>
      <c r="D340" s="22" t="s">
        <v>124</v>
      </c>
      <c r="E340" s="22">
        <v>3.99</v>
      </c>
      <c r="F340" s="22"/>
      <c r="G340" s="22">
        <v>1</v>
      </c>
      <c r="H340" s="22">
        <v>521</v>
      </c>
      <c r="I340" s="28">
        <f t="shared" si="5"/>
        <v>7.6583493282149718E-3</v>
      </c>
      <c r="L340" s="51"/>
    </row>
    <row r="341" spans="2:12" x14ac:dyDescent="0.3">
      <c r="B341" s="22"/>
      <c r="C341" s="22">
        <v>334</v>
      </c>
      <c r="D341" s="22" t="s">
        <v>539</v>
      </c>
      <c r="E341" s="22">
        <v>15</v>
      </c>
      <c r="F341" s="22"/>
      <c r="G341" s="22">
        <v>1</v>
      </c>
      <c r="H341" s="22">
        <v>52</v>
      </c>
      <c r="I341" s="28">
        <f t="shared" si="5"/>
        <v>0.28846153846153844</v>
      </c>
      <c r="L341" s="51"/>
    </row>
    <row r="342" spans="2:12" x14ac:dyDescent="0.3">
      <c r="B342" s="22"/>
      <c r="C342" s="22">
        <v>335</v>
      </c>
      <c r="D342" s="22" t="s">
        <v>540</v>
      </c>
      <c r="E342" s="22">
        <v>35</v>
      </c>
      <c r="F342" s="22"/>
      <c r="G342" s="22">
        <v>1</v>
      </c>
      <c r="H342" s="22">
        <v>521</v>
      </c>
      <c r="I342" s="28">
        <f t="shared" si="5"/>
        <v>6.71785028790787E-2</v>
      </c>
      <c r="L342" s="51"/>
    </row>
    <row r="343" spans="2:12" x14ac:dyDescent="0.3">
      <c r="B343" s="22"/>
      <c r="C343" s="22">
        <v>336</v>
      </c>
      <c r="D343" s="22" t="s">
        <v>541</v>
      </c>
      <c r="E343" s="22">
        <v>15</v>
      </c>
      <c r="F343" s="22"/>
      <c r="G343" s="22">
        <v>2</v>
      </c>
      <c r="H343" s="22">
        <v>104</v>
      </c>
      <c r="I343" s="28">
        <f t="shared" si="5"/>
        <v>0.28846153846153844</v>
      </c>
      <c r="L343" s="51"/>
    </row>
    <row r="344" spans="2:12" x14ac:dyDescent="0.3">
      <c r="B344" s="22"/>
      <c r="C344" s="22">
        <v>337</v>
      </c>
      <c r="D344" s="22" t="s">
        <v>542</v>
      </c>
      <c r="E344" s="22">
        <v>20</v>
      </c>
      <c r="F344" s="22"/>
      <c r="G344" s="22">
        <v>2</v>
      </c>
      <c r="H344" s="22">
        <v>4</v>
      </c>
      <c r="I344" s="28">
        <f t="shared" si="5"/>
        <v>10</v>
      </c>
      <c r="L344" s="51"/>
    </row>
    <row r="345" spans="2:12" x14ac:dyDescent="0.3">
      <c r="B345" s="22"/>
      <c r="C345" s="22">
        <v>338</v>
      </c>
      <c r="D345" s="22" t="s">
        <v>543</v>
      </c>
      <c r="E345" s="22">
        <v>19.45</v>
      </c>
      <c r="F345" s="22"/>
      <c r="G345" s="22">
        <v>1</v>
      </c>
      <c r="H345" s="22">
        <v>4</v>
      </c>
      <c r="I345" s="28">
        <f t="shared" si="5"/>
        <v>4.8624999999999998</v>
      </c>
      <c r="L345" s="51"/>
    </row>
    <row r="346" spans="2:12" x14ac:dyDescent="0.3">
      <c r="B346" s="22"/>
      <c r="C346" s="22">
        <v>339</v>
      </c>
      <c r="D346" s="22" t="s">
        <v>544</v>
      </c>
      <c r="E346" s="22" t="s">
        <v>819</v>
      </c>
      <c r="F346" s="22"/>
      <c r="G346" s="22"/>
      <c r="H346" s="22"/>
      <c r="I346" s="28"/>
      <c r="L346" s="51"/>
    </row>
    <row r="347" spans="2:12" x14ac:dyDescent="0.3">
      <c r="B347" s="22"/>
      <c r="C347" s="22">
        <v>340</v>
      </c>
      <c r="D347" s="22" t="s">
        <v>545</v>
      </c>
      <c r="E347" s="22">
        <v>152.53</v>
      </c>
      <c r="F347" s="22"/>
      <c r="G347" s="22">
        <v>1</v>
      </c>
      <c r="H347" s="22">
        <v>1</v>
      </c>
      <c r="I347" s="28">
        <f t="shared" si="5"/>
        <v>152.53</v>
      </c>
      <c r="L347" s="51"/>
    </row>
    <row r="348" spans="2:12" x14ac:dyDescent="0.3">
      <c r="B348" s="22"/>
      <c r="C348" s="22">
        <v>341</v>
      </c>
      <c r="D348" s="22" t="s">
        <v>547</v>
      </c>
      <c r="E348" s="22">
        <v>24</v>
      </c>
      <c r="F348" s="22"/>
      <c r="G348" s="22">
        <v>2</v>
      </c>
      <c r="H348" s="22">
        <v>521</v>
      </c>
      <c r="I348" s="28">
        <f t="shared" si="5"/>
        <v>9.2130518234165071E-2</v>
      </c>
      <c r="L348" s="51"/>
    </row>
    <row r="349" spans="2:12" x14ac:dyDescent="0.3">
      <c r="B349" s="22"/>
      <c r="C349" s="22">
        <v>342</v>
      </c>
      <c r="D349" s="22" t="s">
        <v>548</v>
      </c>
      <c r="E349" s="22">
        <v>8.9700000000000006</v>
      </c>
      <c r="F349" s="22"/>
      <c r="G349" s="22">
        <v>1</v>
      </c>
      <c r="H349" s="22">
        <v>156</v>
      </c>
      <c r="I349" s="28">
        <f t="shared" si="5"/>
        <v>5.7500000000000002E-2</v>
      </c>
      <c r="L349" s="51"/>
    </row>
    <row r="350" spans="2:12" x14ac:dyDescent="0.3">
      <c r="B350" s="22"/>
      <c r="C350" s="22">
        <v>343</v>
      </c>
      <c r="D350" s="22" t="s">
        <v>686</v>
      </c>
      <c r="E350" s="22">
        <v>5</v>
      </c>
      <c r="F350" s="22"/>
      <c r="G350" s="22">
        <v>1</v>
      </c>
      <c r="H350" s="22">
        <v>521</v>
      </c>
      <c r="I350" s="28">
        <f t="shared" si="5"/>
        <v>9.5969289827255271E-3</v>
      </c>
      <c r="L350" s="51"/>
    </row>
    <row r="351" spans="2:12" x14ac:dyDescent="0.3">
      <c r="B351" s="22"/>
      <c r="C351" s="22">
        <v>344</v>
      </c>
      <c r="D351" s="22" t="s">
        <v>554</v>
      </c>
      <c r="E351" s="22">
        <v>4.99</v>
      </c>
      <c r="F351" s="22"/>
      <c r="G351" s="22">
        <v>1</v>
      </c>
      <c r="H351" s="22">
        <v>261</v>
      </c>
      <c r="I351" s="28">
        <f t="shared" si="5"/>
        <v>1.9118773946360156E-2</v>
      </c>
      <c r="L351" s="51"/>
    </row>
    <row r="352" spans="2:12" x14ac:dyDescent="0.3">
      <c r="B352" s="22"/>
      <c r="C352" s="22">
        <v>345</v>
      </c>
      <c r="D352" s="22" t="s">
        <v>556</v>
      </c>
      <c r="E352" s="22">
        <v>5</v>
      </c>
      <c r="F352" s="22"/>
      <c r="G352" s="22">
        <v>1</v>
      </c>
      <c r="H352" s="22">
        <v>521</v>
      </c>
      <c r="I352" s="28">
        <f t="shared" si="5"/>
        <v>9.5969289827255271E-3</v>
      </c>
      <c r="L352" s="51"/>
    </row>
    <row r="353" spans="2:12" x14ac:dyDescent="0.3">
      <c r="B353" s="22"/>
      <c r="C353" s="22">
        <v>346</v>
      </c>
      <c r="D353" s="22" t="s">
        <v>687</v>
      </c>
      <c r="E353" s="22">
        <v>9.99</v>
      </c>
      <c r="F353" s="22"/>
      <c r="G353" s="22">
        <v>1</v>
      </c>
      <c r="H353" s="22">
        <v>52</v>
      </c>
      <c r="I353" s="28">
        <f t="shared" si="5"/>
        <v>0.19211538461538463</v>
      </c>
      <c r="L353" s="51"/>
    </row>
    <row r="354" spans="2:12" x14ac:dyDescent="0.3">
      <c r="B354" s="22"/>
      <c r="C354" s="22">
        <v>347</v>
      </c>
      <c r="D354" s="22" t="s">
        <v>483</v>
      </c>
      <c r="E354" s="22">
        <v>21</v>
      </c>
      <c r="F354" s="22"/>
      <c r="G354" s="22">
        <v>1</v>
      </c>
      <c r="H354" s="22">
        <v>261</v>
      </c>
      <c r="I354" s="28">
        <f t="shared" si="5"/>
        <v>8.0459770114942528E-2</v>
      </c>
      <c r="L354" s="51"/>
    </row>
    <row r="355" spans="2:12" x14ac:dyDescent="0.3">
      <c r="B355" s="22"/>
      <c r="C355" s="22">
        <v>348</v>
      </c>
      <c r="D355" s="22" t="s">
        <v>557</v>
      </c>
      <c r="E355" s="22">
        <v>140</v>
      </c>
      <c r="F355" s="22"/>
      <c r="G355" s="22">
        <v>1</v>
      </c>
      <c r="H355" s="22">
        <v>521</v>
      </c>
      <c r="I355" s="28">
        <f t="shared" si="5"/>
        <v>0.2687140115163148</v>
      </c>
      <c r="L355" s="51"/>
    </row>
    <row r="356" spans="2:12" x14ac:dyDescent="0.3">
      <c r="B356" s="22"/>
      <c r="C356" s="22">
        <v>349</v>
      </c>
      <c r="D356" s="22" t="s">
        <v>557</v>
      </c>
      <c r="E356" s="22">
        <v>140</v>
      </c>
      <c r="F356" s="22"/>
      <c r="G356" s="22">
        <v>1</v>
      </c>
      <c r="H356" s="22">
        <v>521</v>
      </c>
      <c r="I356" s="28">
        <f t="shared" si="5"/>
        <v>0.2687140115163148</v>
      </c>
      <c r="L356" s="51"/>
    </row>
    <row r="357" spans="2:12" x14ac:dyDescent="0.3">
      <c r="B357" s="22"/>
      <c r="C357" s="22">
        <v>350</v>
      </c>
      <c r="D357" s="22" t="s">
        <v>557</v>
      </c>
      <c r="E357" s="22">
        <v>140</v>
      </c>
      <c r="F357" s="22"/>
      <c r="G357" s="22">
        <v>1</v>
      </c>
      <c r="H357" s="22">
        <v>521</v>
      </c>
      <c r="I357" s="28">
        <f t="shared" si="5"/>
        <v>0.2687140115163148</v>
      </c>
      <c r="L357" s="51"/>
    </row>
    <row r="358" spans="2:12" x14ac:dyDescent="0.3">
      <c r="B358" s="22"/>
      <c r="C358" s="22">
        <v>351</v>
      </c>
      <c r="D358" s="22" t="s">
        <v>559</v>
      </c>
      <c r="E358" s="22">
        <v>95.88</v>
      </c>
      <c r="F358" s="22"/>
      <c r="G358" s="22">
        <v>1</v>
      </c>
      <c r="H358" s="22">
        <v>1043</v>
      </c>
      <c r="I358" s="28">
        <f t="shared" si="5"/>
        <v>9.1927133269415151E-2</v>
      </c>
      <c r="L358" s="51"/>
    </row>
    <row r="359" spans="2:12" x14ac:dyDescent="0.3">
      <c r="B359" s="22"/>
      <c r="C359" s="22">
        <v>352</v>
      </c>
      <c r="D359" s="22" t="s">
        <v>558</v>
      </c>
      <c r="E359" s="22">
        <v>95.34</v>
      </c>
      <c r="F359" s="22"/>
      <c r="G359" s="22">
        <v>1</v>
      </c>
      <c r="H359" s="22">
        <v>1043</v>
      </c>
      <c r="I359" s="28">
        <f t="shared" si="5"/>
        <v>9.1409395973154367E-2</v>
      </c>
      <c r="L359" s="51"/>
    </row>
    <row r="360" spans="2:12" x14ac:dyDescent="0.3">
      <c r="B360" s="22"/>
      <c r="C360" s="22">
        <v>353</v>
      </c>
      <c r="D360" s="22" t="s">
        <v>558</v>
      </c>
      <c r="E360" s="22">
        <v>95.34</v>
      </c>
      <c r="F360" s="22"/>
      <c r="G360" s="22">
        <v>1</v>
      </c>
      <c r="H360" s="22">
        <v>1043</v>
      </c>
      <c r="I360" s="28">
        <f t="shared" si="5"/>
        <v>9.1409395973154367E-2</v>
      </c>
      <c r="L360" s="51"/>
    </row>
    <row r="361" spans="2:12" x14ac:dyDescent="0.3">
      <c r="B361" s="22"/>
      <c r="C361" s="22">
        <v>354</v>
      </c>
      <c r="D361" s="22" t="s">
        <v>559</v>
      </c>
      <c r="E361" s="22">
        <v>95.88</v>
      </c>
      <c r="F361" s="22"/>
      <c r="G361" s="22">
        <v>1</v>
      </c>
      <c r="H361" s="22">
        <v>521</v>
      </c>
      <c r="I361" s="28">
        <f t="shared" si="5"/>
        <v>0.18403071017274472</v>
      </c>
      <c r="L361" s="51"/>
    </row>
    <row r="362" spans="2:12" x14ac:dyDescent="0.3">
      <c r="B362" s="22"/>
      <c r="C362" s="22">
        <v>355</v>
      </c>
      <c r="D362" s="22" t="s">
        <v>559</v>
      </c>
      <c r="E362" s="22">
        <v>95.88</v>
      </c>
      <c r="F362" s="22"/>
      <c r="G362" s="22">
        <v>1</v>
      </c>
      <c r="H362" s="22">
        <v>521</v>
      </c>
      <c r="I362" s="28">
        <f t="shared" si="5"/>
        <v>0.18403071017274472</v>
      </c>
      <c r="L362" s="51"/>
    </row>
    <row r="363" spans="2:12" x14ac:dyDescent="0.3">
      <c r="B363" s="22"/>
      <c r="C363" s="22">
        <v>356</v>
      </c>
      <c r="D363" s="22" t="s">
        <v>559</v>
      </c>
      <c r="E363" s="22">
        <v>95.88</v>
      </c>
      <c r="F363" s="22"/>
      <c r="G363" s="22">
        <v>1</v>
      </c>
      <c r="H363" s="22">
        <v>521</v>
      </c>
      <c r="I363" s="28">
        <f t="shared" si="5"/>
        <v>0.18403071017274472</v>
      </c>
      <c r="L363" s="51"/>
    </row>
    <row r="364" spans="2:12" x14ac:dyDescent="0.3">
      <c r="B364" s="22"/>
      <c r="C364" s="22">
        <v>357</v>
      </c>
      <c r="D364" s="22" t="s">
        <v>118</v>
      </c>
      <c r="E364" s="22">
        <v>5</v>
      </c>
      <c r="F364" s="22"/>
      <c r="G364" s="22">
        <v>1</v>
      </c>
      <c r="H364" s="22">
        <v>417</v>
      </c>
      <c r="I364" s="28">
        <f t="shared" si="5"/>
        <v>1.1990407673860911E-2</v>
      </c>
      <c r="L364" s="51"/>
    </row>
    <row r="365" spans="2:12" x14ac:dyDescent="0.3">
      <c r="B365" s="22"/>
      <c r="C365" s="22">
        <v>358</v>
      </c>
      <c r="D365" s="22" t="s">
        <v>119</v>
      </c>
      <c r="E365" s="22">
        <v>5</v>
      </c>
      <c r="F365" s="22"/>
      <c r="G365" s="22">
        <v>1</v>
      </c>
      <c r="H365" s="22">
        <v>521</v>
      </c>
      <c r="I365" s="28">
        <f t="shared" si="5"/>
        <v>9.5969289827255271E-3</v>
      </c>
      <c r="L365" s="51"/>
    </row>
    <row r="366" spans="2:12" x14ac:dyDescent="0.3">
      <c r="B366" s="22"/>
      <c r="C366" s="22">
        <v>359</v>
      </c>
      <c r="D366" s="22" t="s">
        <v>120</v>
      </c>
      <c r="E366" s="22">
        <v>44</v>
      </c>
      <c r="F366" s="22"/>
      <c r="G366" s="22">
        <v>1</v>
      </c>
      <c r="H366" s="22">
        <v>521</v>
      </c>
      <c r="I366" s="28">
        <f t="shared" si="5"/>
        <v>8.4452975047984644E-2</v>
      </c>
    </row>
    <row r="367" spans="2:12" x14ac:dyDescent="0.3">
      <c r="B367" s="22"/>
      <c r="C367" s="22">
        <v>360</v>
      </c>
      <c r="D367" s="22" t="s">
        <v>121</v>
      </c>
      <c r="E367" s="22">
        <v>27</v>
      </c>
      <c r="F367" s="22"/>
      <c r="G367" s="22">
        <v>1</v>
      </c>
      <c r="H367" s="22">
        <v>521</v>
      </c>
      <c r="I367" s="28">
        <f t="shared" si="5"/>
        <v>5.1823416506717852E-2</v>
      </c>
    </row>
    <row r="368" spans="2:12" x14ac:dyDescent="0.3">
      <c r="B368" s="22"/>
      <c r="C368" s="22">
        <v>361</v>
      </c>
      <c r="D368" s="22" t="s">
        <v>123</v>
      </c>
      <c r="E368" s="22">
        <v>19.5</v>
      </c>
      <c r="F368" s="22"/>
      <c r="G368" s="22">
        <v>1</v>
      </c>
      <c r="H368" s="22">
        <v>521</v>
      </c>
      <c r="I368" s="28">
        <f t="shared" si="5"/>
        <v>3.7428023032629557E-2</v>
      </c>
    </row>
    <row r="369" spans="2:12" x14ac:dyDescent="0.3">
      <c r="B369" s="22"/>
      <c r="C369" s="22">
        <v>362</v>
      </c>
      <c r="D369" s="22" t="s">
        <v>124</v>
      </c>
      <c r="E369" s="22">
        <v>3.99</v>
      </c>
      <c r="F369" s="22"/>
      <c r="G369" s="22">
        <v>1</v>
      </c>
      <c r="H369" s="22">
        <v>521</v>
      </c>
      <c r="I369" s="28">
        <f t="shared" si="5"/>
        <v>7.6583493282149718E-3</v>
      </c>
    </row>
    <row r="370" spans="2:12" x14ac:dyDescent="0.3">
      <c r="B370" s="22"/>
      <c r="C370" s="22">
        <v>363</v>
      </c>
      <c r="D370" s="22" t="s">
        <v>172</v>
      </c>
      <c r="E370" s="22">
        <v>15.17</v>
      </c>
      <c r="F370" s="22"/>
      <c r="G370" s="22">
        <v>1</v>
      </c>
      <c r="H370" s="22">
        <v>521</v>
      </c>
      <c r="I370" s="28">
        <f t="shared" si="5"/>
        <v>2.9117082533589252E-2</v>
      </c>
      <c r="J370" s="42" t="s">
        <v>829</v>
      </c>
      <c r="K370" s="48">
        <f>SUM(I188:I370)</f>
        <v>187.01970378527216</v>
      </c>
      <c r="L370" s="43">
        <f>COUNT(I188:I370)</f>
        <v>181</v>
      </c>
    </row>
    <row r="371" spans="2:12" x14ac:dyDescent="0.3">
      <c r="B371" s="24" t="s">
        <v>560</v>
      </c>
      <c r="C371" s="22"/>
      <c r="D371" s="22"/>
      <c r="E371" s="22"/>
      <c r="F371" s="22"/>
      <c r="G371" s="22"/>
      <c r="H371" s="22"/>
      <c r="I371" s="28"/>
    </row>
    <row r="372" spans="2:12" x14ac:dyDescent="0.3">
      <c r="B372" s="22"/>
      <c r="C372" s="22">
        <v>364</v>
      </c>
      <c r="D372" s="22" t="s">
        <v>222</v>
      </c>
      <c r="E372" s="22">
        <v>3.85</v>
      </c>
      <c r="F372" s="22"/>
      <c r="G372" s="22">
        <v>5</v>
      </c>
      <c r="H372" s="22">
        <v>52</v>
      </c>
      <c r="I372" s="28">
        <f t="shared" si="5"/>
        <v>0.37019230769230771</v>
      </c>
      <c r="L372" s="51"/>
    </row>
    <row r="373" spans="2:12" x14ac:dyDescent="0.3">
      <c r="B373" s="22"/>
      <c r="C373" s="22">
        <v>365</v>
      </c>
      <c r="D373" s="22" t="s">
        <v>223</v>
      </c>
      <c r="E373" s="22" t="s">
        <v>820</v>
      </c>
      <c r="F373" s="22"/>
      <c r="G373" s="22"/>
      <c r="H373" s="22"/>
      <c r="I373" s="28"/>
      <c r="L373" s="51"/>
    </row>
    <row r="374" spans="2:12" x14ac:dyDescent="0.3">
      <c r="B374" s="22"/>
      <c r="C374" s="22">
        <v>366</v>
      </c>
      <c r="D374" s="22" t="s">
        <v>561</v>
      </c>
      <c r="E374" s="22">
        <v>100</v>
      </c>
      <c r="F374" s="22"/>
      <c r="G374" s="22">
        <v>2</v>
      </c>
      <c r="H374" s="22">
        <v>104</v>
      </c>
      <c r="I374" s="28">
        <f t="shared" si="5"/>
        <v>1.9230769230769231</v>
      </c>
      <c r="L374" s="51"/>
    </row>
    <row r="375" spans="2:12" x14ac:dyDescent="0.3">
      <c r="B375" s="22"/>
      <c r="C375" s="22">
        <v>367</v>
      </c>
      <c r="D375" s="22" t="s">
        <v>225</v>
      </c>
      <c r="E375" s="22">
        <v>18.5</v>
      </c>
      <c r="F375" s="22"/>
      <c r="G375" s="22">
        <v>2</v>
      </c>
      <c r="H375" s="22">
        <v>26</v>
      </c>
      <c r="I375" s="28">
        <f t="shared" si="5"/>
        <v>1.4230769230769231</v>
      </c>
      <c r="L375" s="51"/>
    </row>
    <row r="376" spans="2:12" x14ac:dyDescent="0.3">
      <c r="B376" s="22"/>
      <c r="C376" s="22">
        <v>368</v>
      </c>
      <c r="D376" s="22" t="s">
        <v>226</v>
      </c>
      <c r="E376" s="22">
        <v>55.5</v>
      </c>
      <c r="F376" s="22"/>
      <c r="G376" s="22">
        <v>2</v>
      </c>
      <c r="H376" s="22">
        <v>52</v>
      </c>
      <c r="I376" s="28">
        <f t="shared" si="5"/>
        <v>2.1346153846153846</v>
      </c>
      <c r="L376" s="51"/>
    </row>
    <row r="377" spans="2:12" x14ac:dyDescent="0.3">
      <c r="B377" s="22"/>
      <c r="C377" s="22">
        <v>369</v>
      </c>
      <c r="D377" s="22" t="s">
        <v>562</v>
      </c>
      <c r="E377" s="22">
        <v>1.5</v>
      </c>
      <c r="F377" s="22"/>
      <c r="G377" s="22">
        <v>1</v>
      </c>
      <c r="H377" s="22">
        <v>52</v>
      </c>
      <c r="I377" s="28">
        <f t="shared" si="5"/>
        <v>2.8846153846153848E-2</v>
      </c>
      <c r="L377" s="51"/>
    </row>
    <row r="378" spans="2:12" x14ac:dyDescent="0.3">
      <c r="B378" s="22"/>
      <c r="C378" s="22">
        <v>370</v>
      </c>
      <c r="D378" s="22" t="s">
        <v>563</v>
      </c>
      <c r="E378" s="22">
        <v>4.1900000000000004</v>
      </c>
      <c r="F378" s="22"/>
      <c r="G378" s="22">
        <v>1</v>
      </c>
      <c r="H378" s="22">
        <v>52</v>
      </c>
      <c r="I378" s="28">
        <f t="shared" si="5"/>
        <v>8.0576923076923088E-2</v>
      </c>
      <c r="L378" s="51"/>
    </row>
    <row r="379" spans="2:12" x14ac:dyDescent="0.3">
      <c r="B379" s="22"/>
      <c r="C379" s="22">
        <v>371</v>
      </c>
      <c r="D379" s="22" t="s">
        <v>564</v>
      </c>
      <c r="E379" s="22">
        <v>0.32</v>
      </c>
      <c r="F379" s="22"/>
      <c r="G379" s="22">
        <v>1</v>
      </c>
      <c r="H379" s="22">
        <v>9</v>
      </c>
      <c r="I379" s="28">
        <f t="shared" si="5"/>
        <v>3.5555555555555556E-2</v>
      </c>
      <c r="L379" s="51"/>
    </row>
    <row r="380" spans="2:12" x14ac:dyDescent="0.3">
      <c r="B380" s="22"/>
      <c r="C380" s="22">
        <v>372</v>
      </c>
      <c r="D380" s="22" t="s">
        <v>229</v>
      </c>
      <c r="E380" s="22">
        <v>0.37</v>
      </c>
      <c r="F380" s="22"/>
      <c r="G380" s="22">
        <v>1</v>
      </c>
      <c r="H380" s="22">
        <v>9</v>
      </c>
      <c r="I380" s="28">
        <f t="shared" si="5"/>
        <v>4.1111111111111112E-2</v>
      </c>
      <c r="L380" s="51"/>
    </row>
    <row r="381" spans="2:12" x14ac:dyDescent="0.3">
      <c r="B381" s="22"/>
      <c r="C381" s="22">
        <v>373</v>
      </c>
      <c r="D381" s="22" t="s">
        <v>401</v>
      </c>
      <c r="E381" s="22">
        <v>1.05</v>
      </c>
      <c r="F381" s="22"/>
      <c r="G381" s="22">
        <v>1</v>
      </c>
      <c r="H381" s="22">
        <v>52</v>
      </c>
      <c r="I381" s="28">
        <f t="shared" si="5"/>
        <v>2.0192307692307693E-2</v>
      </c>
      <c r="L381" s="51"/>
    </row>
    <row r="382" spans="2:12" x14ac:dyDescent="0.3">
      <c r="B382" s="22"/>
      <c r="C382" s="22">
        <v>374</v>
      </c>
      <c r="D382" s="22" t="s">
        <v>336</v>
      </c>
      <c r="E382" s="22">
        <v>1.31</v>
      </c>
      <c r="F382" s="22"/>
      <c r="G382" s="22">
        <v>1</v>
      </c>
      <c r="H382" s="22">
        <v>261</v>
      </c>
      <c r="I382" s="28">
        <f t="shared" si="5"/>
        <v>5.0191570881226054E-3</v>
      </c>
      <c r="L382" s="51"/>
    </row>
    <row r="383" spans="2:12" x14ac:dyDescent="0.3">
      <c r="B383" s="22"/>
      <c r="C383" s="22">
        <v>375</v>
      </c>
      <c r="D383" s="22" t="s">
        <v>649</v>
      </c>
      <c r="E383" s="22">
        <v>15</v>
      </c>
      <c r="F383" s="22"/>
      <c r="G383" s="22">
        <v>1</v>
      </c>
      <c r="H383" s="22">
        <v>6</v>
      </c>
      <c r="I383" s="28">
        <f t="shared" si="5"/>
        <v>2.5</v>
      </c>
      <c r="L383" s="51"/>
    </row>
    <row r="384" spans="2:12" x14ac:dyDescent="0.3">
      <c r="B384" s="22"/>
      <c r="C384" s="22">
        <v>376</v>
      </c>
      <c r="D384" s="22" t="s">
        <v>565</v>
      </c>
      <c r="E384" s="22">
        <v>25</v>
      </c>
      <c r="F384" s="22"/>
      <c r="G384" s="22">
        <v>1</v>
      </c>
      <c r="H384" s="22">
        <v>8</v>
      </c>
      <c r="I384" s="28">
        <f t="shared" si="5"/>
        <v>3.125</v>
      </c>
      <c r="L384" s="51"/>
    </row>
    <row r="385" spans="2:12" x14ac:dyDescent="0.3">
      <c r="B385" s="22"/>
      <c r="C385" s="22">
        <v>377</v>
      </c>
      <c r="D385" s="22" t="s">
        <v>567</v>
      </c>
      <c r="E385" s="22">
        <v>7.99</v>
      </c>
      <c r="F385" s="22"/>
      <c r="G385" s="22">
        <v>1</v>
      </c>
      <c r="H385" s="22">
        <v>104</v>
      </c>
      <c r="I385" s="28">
        <f t="shared" si="5"/>
        <v>7.6826923076923084E-2</v>
      </c>
      <c r="L385" s="51"/>
    </row>
    <row r="386" spans="2:12" x14ac:dyDescent="0.3">
      <c r="B386" s="22"/>
      <c r="C386" s="22">
        <v>378</v>
      </c>
      <c r="D386" s="22" t="s">
        <v>568</v>
      </c>
      <c r="E386" s="22">
        <v>19.989999999999998</v>
      </c>
      <c r="F386" s="22"/>
      <c r="G386" s="22">
        <v>1</v>
      </c>
      <c r="H386" s="22">
        <v>104</v>
      </c>
      <c r="I386" s="28">
        <f t="shared" si="5"/>
        <v>0.19221153846153843</v>
      </c>
      <c r="L386" s="51"/>
    </row>
    <row r="387" spans="2:12" x14ac:dyDescent="0.3">
      <c r="B387" s="22"/>
      <c r="C387" s="22">
        <v>379</v>
      </c>
      <c r="D387" s="22" t="s">
        <v>650</v>
      </c>
      <c r="E387" s="22">
        <v>1.05</v>
      </c>
      <c r="F387" s="22"/>
      <c r="G387" s="22">
        <v>1</v>
      </c>
      <c r="H387" s="22">
        <v>4</v>
      </c>
      <c r="I387" s="28">
        <f t="shared" si="5"/>
        <v>0.26250000000000001</v>
      </c>
      <c r="L387" s="51"/>
    </row>
    <row r="388" spans="2:12" x14ac:dyDescent="0.3">
      <c r="B388" s="22"/>
      <c r="C388" s="22">
        <v>380</v>
      </c>
      <c r="D388" s="22" t="s">
        <v>651</v>
      </c>
      <c r="E388" s="22">
        <v>9.99</v>
      </c>
      <c r="F388" s="22"/>
      <c r="G388" s="22">
        <v>1</v>
      </c>
      <c r="H388" s="22">
        <v>4</v>
      </c>
      <c r="I388" s="28">
        <f t="shared" si="5"/>
        <v>2.4975000000000001</v>
      </c>
      <c r="L388" s="51"/>
    </row>
    <row r="389" spans="2:12" x14ac:dyDescent="0.3">
      <c r="B389" s="22"/>
      <c r="C389" s="22">
        <v>381</v>
      </c>
      <c r="D389" s="22" t="s">
        <v>652</v>
      </c>
      <c r="E389" s="22">
        <v>0.84</v>
      </c>
      <c r="F389" s="22"/>
      <c r="G389" s="22">
        <v>1</v>
      </c>
      <c r="H389" s="22">
        <v>4</v>
      </c>
      <c r="I389" s="28">
        <f t="shared" ref="I389:I452" si="6">+(E389*G389)/H389</f>
        <v>0.21</v>
      </c>
      <c r="L389" s="51"/>
    </row>
    <row r="390" spans="2:12" x14ac:dyDescent="0.3">
      <c r="B390" s="22"/>
      <c r="C390" s="22">
        <v>382</v>
      </c>
      <c r="D390" s="22" t="s">
        <v>653</v>
      </c>
      <c r="E390" s="22">
        <v>2.63</v>
      </c>
      <c r="F390" s="22"/>
      <c r="G390" s="22">
        <v>1</v>
      </c>
      <c r="H390" s="22">
        <v>18</v>
      </c>
      <c r="I390" s="28">
        <f t="shared" si="6"/>
        <v>0.14611111111111111</v>
      </c>
      <c r="L390" s="51"/>
    </row>
    <row r="391" spans="2:12" x14ac:dyDescent="0.3">
      <c r="B391" s="22"/>
      <c r="C391" s="22">
        <v>383</v>
      </c>
      <c r="D391" s="22" t="s">
        <v>240</v>
      </c>
      <c r="E391" s="22">
        <v>0.53</v>
      </c>
      <c r="F391" s="22"/>
      <c r="G391" s="22">
        <v>1</v>
      </c>
      <c r="H391" s="22">
        <v>2</v>
      </c>
      <c r="I391" s="28">
        <f t="shared" si="6"/>
        <v>0.26500000000000001</v>
      </c>
      <c r="L391" s="51"/>
    </row>
    <row r="392" spans="2:12" x14ac:dyDescent="0.3">
      <c r="B392" s="22"/>
      <c r="C392" s="22">
        <v>384</v>
      </c>
      <c r="D392" s="22" t="s">
        <v>407</v>
      </c>
      <c r="E392" s="22">
        <v>1.6</v>
      </c>
      <c r="F392" s="22"/>
      <c r="G392" s="22">
        <v>1</v>
      </c>
      <c r="H392" s="22">
        <v>9</v>
      </c>
      <c r="I392" s="28">
        <f t="shared" si="6"/>
        <v>0.17777777777777778</v>
      </c>
      <c r="L392" s="51"/>
    </row>
    <row r="393" spans="2:12" x14ac:dyDescent="0.3">
      <c r="B393" s="22"/>
      <c r="C393" s="22">
        <v>385</v>
      </c>
      <c r="D393" s="22" t="s">
        <v>654</v>
      </c>
      <c r="E393" s="22">
        <v>0.89</v>
      </c>
      <c r="F393" s="22"/>
      <c r="G393" s="22">
        <v>1</v>
      </c>
      <c r="H393" s="22">
        <v>4</v>
      </c>
      <c r="I393" s="28">
        <f t="shared" si="6"/>
        <v>0.2225</v>
      </c>
      <c r="L393" s="51"/>
    </row>
    <row r="394" spans="2:12" x14ac:dyDescent="0.3">
      <c r="B394" s="22"/>
      <c r="C394" s="22">
        <v>386</v>
      </c>
      <c r="D394" s="22" t="s">
        <v>655</v>
      </c>
      <c r="E394" s="22">
        <v>3.15</v>
      </c>
      <c r="F394" s="22"/>
      <c r="G394" s="22">
        <v>1</v>
      </c>
      <c r="H394" s="22">
        <v>4</v>
      </c>
      <c r="I394" s="28">
        <f t="shared" si="6"/>
        <v>0.78749999999999998</v>
      </c>
      <c r="L394" s="51"/>
    </row>
    <row r="395" spans="2:12" x14ac:dyDescent="0.3">
      <c r="B395" s="22"/>
      <c r="C395" s="22">
        <v>387</v>
      </c>
      <c r="D395" s="22" t="s">
        <v>656</v>
      </c>
      <c r="E395" s="22">
        <v>3.15</v>
      </c>
      <c r="F395" s="22"/>
      <c r="G395" s="22">
        <v>1</v>
      </c>
      <c r="H395" s="22">
        <v>4</v>
      </c>
      <c r="I395" s="28">
        <f t="shared" si="6"/>
        <v>0.78749999999999998</v>
      </c>
      <c r="L395" s="51"/>
    </row>
    <row r="396" spans="2:12" x14ac:dyDescent="0.3">
      <c r="B396" s="22"/>
      <c r="C396" s="22">
        <v>388</v>
      </c>
      <c r="D396" s="22" t="s">
        <v>657</v>
      </c>
      <c r="E396" s="22">
        <v>1.58</v>
      </c>
      <c r="F396" s="22"/>
      <c r="G396" s="22">
        <v>1</v>
      </c>
      <c r="H396" s="22">
        <v>4</v>
      </c>
      <c r="I396" s="28">
        <f t="shared" si="6"/>
        <v>0.39500000000000002</v>
      </c>
      <c r="L396" s="51"/>
    </row>
    <row r="397" spans="2:12" x14ac:dyDescent="0.3">
      <c r="B397" s="22"/>
      <c r="C397" s="22">
        <v>389</v>
      </c>
      <c r="D397" s="22" t="s">
        <v>658</v>
      </c>
      <c r="E397" s="22">
        <v>5.25</v>
      </c>
      <c r="F397" s="22"/>
      <c r="G397" s="22">
        <v>1</v>
      </c>
      <c r="H397" s="22">
        <v>4</v>
      </c>
      <c r="I397" s="28">
        <f t="shared" si="6"/>
        <v>1.3125</v>
      </c>
      <c r="L397" s="51"/>
    </row>
    <row r="398" spans="2:12" x14ac:dyDescent="0.3">
      <c r="B398" s="22"/>
      <c r="C398" s="22">
        <v>390</v>
      </c>
      <c r="D398" s="22" t="s">
        <v>659</v>
      </c>
      <c r="E398" s="22">
        <v>1.05</v>
      </c>
      <c r="F398" s="22"/>
      <c r="G398" s="22">
        <v>1</v>
      </c>
      <c r="H398" s="22">
        <v>4</v>
      </c>
      <c r="I398" s="28">
        <f t="shared" si="6"/>
        <v>0.26250000000000001</v>
      </c>
      <c r="L398" s="51"/>
    </row>
    <row r="399" spans="2:12" x14ac:dyDescent="0.3">
      <c r="B399" s="22"/>
      <c r="C399" s="22">
        <v>391</v>
      </c>
      <c r="D399" s="22" t="s">
        <v>660</v>
      </c>
      <c r="E399" s="22">
        <v>8.2899999999999991</v>
      </c>
      <c r="F399" s="22"/>
      <c r="G399" s="22">
        <v>1</v>
      </c>
      <c r="H399" s="22">
        <v>4</v>
      </c>
      <c r="I399" s="28">
        <f t="shared" si="6"/>
        <v>2.0724999999999998</v>
      </c>
      <c r="L399" s="51"/>
    </row>
    <row r="400" spans="2:12" x14ac:dyDescent="0.3">
      <c r="B400" s="22"/>
      <c r="C400" s="22">
        <v>392</v>
      </c>
      <c r="D400" s="22" t="s">
        <v>661</v>
      </c>
      <c r="E400" s="22">
        <v>16.5</v>
      </c>
      <c r="F400" s="22"/>
      <c r="G400" s="22">
        <v>1</v>
      </c>
      <c r="H400" s="22">
        <v>26</v>
      </c>
      <c r="I400" s="28">
        <f t="shared" si="6"/>
        <v>0.63461538461538458</v>
      </c>
      <c r="L400" s="51"/>
    </row>
    <row r="401" spans="2:12" x14ac:dyDescent="0.3">
      <c r="B401" s="22"/>
      <c r="C401" s="22">
        <v>393</v>
      </c>
      <c r="D401" s="22" t="s">
        <v>662</v>
      </c>
      <c r="E401" s="22">
        <v>2.89</v>
      </c>
      <c r="F401" s="22"/>
      <c r="G401" s="22">
        <v>1</v>
      </c>
      <c r="H401" s="22">
        <v>4</v>
      </c>
      <c r="I401" s="28">
        <f t="shared" si="6"/>
        <v>0.72250000000000003</v>
      </c>
      <c r="L401" s="51"/>
    </row>
    <row r="402" spans="2:12" x14ac:dyDescent="0.3">
      <c r="B402" s="22"/>
      <c r="C402" s="22">
        <v>394</v>
      </c>
      <c r="D402" s="22" t="s">
        <v>663</v>
      </c>
      <c r="E402" s="22">
        <v>2</v>
      </c>
      <c r="F402" s="22"/>
      <c r="G402" s="22">
        <v>1</v>
      </c>
      <c r="H402" s="22">
        <v>2</v>
      </c>
      <c r="I402" s="28">
        <f t="shared" si="6"/>
        <v>1</v>
      </c>
      <c r="L402" s="51"/>
    </row>
    <row r="403" spans="2:12" x14ac:dyDescent="0.3">
      <c r="B403" s="22"/>
      <c r="C403" s="22">
        <v>395</v>
      </c>
      <c r="D403" s="22" t="s">
        <v>570</v>
      </c>
      <c r="E403" s="22">
        <v>2</v>
      </c>
      <c r="F403" s="22"/>
      <c r="G403" s="22">
        <v>1</v>
      </c>
      <c r="H403" s="22">
        <v>2</v>
      </c>
      <c r="I403" s="28">
        <f t="shared" si="6"/>
        <v>1</v>
      </c>
      <c r="L403" s="51"/>
    </row>
    <row r="404" spans="2:12" x14ac:dyDescent="0.3">
      <c r="B404" s="22"/>
      <c r="C404" s="22">
        <v>396</v>
      </c>
      <c r="D404" s="22" t="s">
        <v>571</v>
      </c>
      <c r="E404" s="22">
        <v>0.89</v>
      </c>
      <c r="F404" s="22"/>
      <c r="G404" s="22">
        <v>1</v>
      </c>
      <c r="H404" s="22">
        <v>4</v>
      </c>
      <c r="I404" s="28">
        <f t="shared" si="6"/>
        <v>0.2225</v>
      </c>
      <c r="L404" s="51"/>
    </row>
    <row r="405" spans="2:12" x14ac:dyDescent="0.3">
      <c r="B405" s="22"/>
      <c r="C405" s="22">
        <v>397</v>
      </c>
      <c r="D405" s="22" t="s">
        <v>572</v>
      </c>
      <c r="E405" s="22">
        <v>1.05</v>
      </c>
      <c r="F405" s="22"/>
      <c r="G405" s="22">
        <v>1</v>
      </c>
      <c r="H405" s="22">
        <v>4</v>
      </c>
      <c r="I405" s="28">
        <f t="shared" si="6"/>
        <v>0.26250000000000001</v>
      </c>
      <c r="L405" s="51"/>
    </row>
    <row r="406" spans="2:12" x14ac:dyDescent="0.3">
      <c r="B406" s="22"/>
      <c r="C406" s="22">
        <v>398</v>
      </c>
      <c r="D406" s="22" t="s">
        <v>573</v>
      </c>
      <c r="E406" s="22">
        <v>1.05</v>
      </c>
      <c r="F406" s="22"/>
      <c r="G406" s="22">
        <v>1</v>
      </c>
      <c r="H406" s="22">
        <v>4</v>
      </c>
      <c r="I406" s="28">
        <f t="shared" si="6"/>
        <v>0.26250000000000001</v>
      </c>
      <c r="L406" s="51"/>
    </row>
    <row r="407" spans="2:12" x14ac:dyDescent="0.3">
      <c r="B407" s="22"/>
      <c r="C407" s="22">
        <v>399</v>
      </c>
      <c r="D407" s="22" t="s">
        <v>574</v>
      </c>
      <c r="E407" s="22">
        <v>2.63</v>
      </c>
      <c r="F407" s="22"/>
      <c r="G407" s="22">
        <v>1</v>
      </c>
      <c r="H407" s="22">
        <v>4</v>
      </c>
      <c r="I407" s="28">
        <f t="shared" si="6"/>
        <v>0.65749999999999997</v>
      </c>
      <c r="L407" s="51"/>
    </row>
    <row r="408" spans="2:12" x14ac:dyDescent="0.3">
      <c r="B408" s="22"/>
      <c r="C408" s="22">
        <v>400</v>
      </c>
      <c r="D408" s="22" t="s">
        <v>575</v>
      </c>
      <c r="E408" s="22">
        <v>2.1</v>
      </c>
      <c r="F408" s="22"/>
      <c r="G408" s="22">
        <v>1</v>
      </c>
      <c r="H408" s="22">
        <v>5</v>
      </c>
      <c r="I408" s="28">
        <f t="shared" si="6"/>
        <v>0.42000000000000004</v>
      </c>
      <c r="L408" s="51"/>
    </row>
    <row r="409" spans="2:12" x14ac:dyDescent="0.3">
      <c r="B409" s="22"/>
      <c r="C409" s="22">
        <v>401</v>
      </c>
      <c r="D409" s="22" t="s">
        <v>576</v>
      </c>
      <c r="E409" s="22">
        <v>2.36</v>
      </c>
      <c r="F409" s="22"/>
      <c r="G409" s="22">
        <v>1</v>
      </c>
      <c r="H409" s="22">
        <v>4</v>
      </c>
      <c r="I409" s="28">
        <f t="shared" si="6"/>
        <v>0.59</v>
      </c>
      <c r="L409" s="51"/>
    </row>
    <row r="410" spans="2:12" x14ac:dyDescent="0.3">
      <c r="B410" s="22"/>
      <c r="C410" s="22">
        <v>402</v>
      </c>
      <c r="D410" s="22" t="s">
        <v>577</v>
      </c>
      <c r="E410" s="22">
        <v>0.84</v>
      </c>
      <c r="F410" s="22"/>
      <c r="G410" s="22">
        <v>1</v>
      </c>
      <c r="H410" s="22">
        <v>4</v>
      </c>
      <c r="I410" s="28">
        <f t="shared" si="6"/>
        <v>0.21</v>
      </c>
      <c r="L410" s="51"/>
    </row>
    <row r="411" spans="2:12" x14ac:dyDescent="0.3">
      <c r="B411" s="22"/>
      <c r="C411" s="22">
        <v>403</v>
      </c>
      <c r="D411" s="22" t="s">
        <v>578</v>
      </c>
      <c r="E411" s="22">
        <v>2.63</v>
      </c>
      <c r="F411" s="22"/>
      <c r="G411" s="22">
        <v>1</v>
      </c>
      <c r="H411" s="22">
        <v>18</v>
      </c>
      <c r="I411" s="28">
        <f t="shared" si="6"/>
        <v>0.14611111111111111</v>
      </c>
      <c r="L411" s="51"/>
    </row>
    <row r="412" spans="2:12" x14ac:dyDescent="0.3">
      <c r="B412" s="22"/>
      <c r="C412" s="22">
        <v>404</v>
      </c>
      <c r="D412" s="22" t="s">
        <v>579</v>
      </c>
      <c r="E412" s="22">
        <v>2.4900000000000002</v>
      </c>
      <c r="F412" s="22"/>
      <c r="G412" s="22">
        <v>1</v>
      </c>
      <c r="H412" s="22">
        <v>4</v>
      </c>
      <c r="I412" s="28">
        <f t="shared" si="6"/>
        <v>0.62250000000000005</v>
      </c>
      <c r="L412" s="51"/>
    </row>
    <row r="413" spans="2:12" x14ac:dyDescent="0.3">
      <c r="B413" s="22"/>
      <c r="C413" s="22">
        <v>405</v>
      </c>
      <c r="D413" s="22" t="s">
        <v>580</v>
      </c>
      <c r="E413" s="22">
        <v>1.26</v>
      </c>
      <c r="F413" s="22"/>
      <c r="G413" s="22">
        <v>1</v>
      </c>
      <c r="H413" s="22">
        <v>4</v>
      </c>
      <c r="I413" s="28">
        <f t="shared" si="6"/>
        <v>0.315</v>
      </c>
      <c r="L413" s="51"/>
    </row>
    <row r="414" spans="2:12" x14ac:dyDescent="0.3">
      <c r="B414" s="22"/>
      <c r="C414" s="22">
        <v>406</v>
      </c>
      <c r="D414" s="22" t="s">
        <v>246</v>
      </c>
      <c r="E414" s="22">
        <v>0.42</v>
      </c>
      <c r="F414" s="22"/>
      <c r="G414" s="22">
        <v>1</v>
      </c>
      <c r="H414" s="22">
        <v>22</v>
      </c>
      <c r="I414" s="28">
        <f t="shared" si="6"/>
        <v>1.9090909090909089E-2</v>
      </c>
      <c r="L414" s="51"/>
    </row>
    <row r="415" spans="2:12" x14ac:dyDescent="0.3">
      <c r="B415" s="22"/>
      <c r="C415" s="22">
        <v>407</v>
      </c>
      <c r="D415" s="22" t="s">
        <v>581</v>
      </c>
      <c r="E415" s="22">
        <v>24.5</v>
      </c>
      <c r="F415" s="22"/>
      <c r="G415" s="22">
        <v>1</v>
      </c>
      <c r="H415" s="22">
        <v>52</v>
      </c>
      <c r="I415" s="28">
        <f t="shared" si="6"/>
        <v>0.47115384615384615</v>
      </c>
      <c r="L415" s="51"/>
    </row>
    <row r="416" spans="2:12" x14ac:dyDescent="0.3">
      <c r="B416" s="22"/>
      <c r="C416" s="22">
        <v>408</v>
      </c>
      <c r="D416" s="22" t="s">
        <v>582</v>
      </c>
      <c r="E416" s="22">
        <v>1.89</v>
      </c>
      <c r="F416" s="22"/>
      <c r="G416" s="22">
        <v>2</v>
      </c>
      <c r="H416" s="22">
        <v>4</v>
      </c>
      <c r="I416" s="28">
        <f t="shared" si="6"/>
        <v>0.94499999999999995</v>
      </c>
      <c r="L416" s="51"/>
    </row>
    <row r="417" spans="2:12" x14ac:dyDescent="0.3">
      <c r="B417" s="22"/>
      <c r="C417" s="22">
        <v>409</v>
      </c>
      <c r="D417" s="22" t="s">
        <v>583</v>
      </c>
      <c r="E417" s="22">
        <v>10</v>
      </c>
      <c r="F417" s="22"/>
      <c r="G417" s="22">
        <v>1</v>
      </c>
      <c r="H417" s="22">
        <v>4</v>
      </c>
      <c r="I417" s="28">
        <f t="shared" si="6"/>
        <v>2.5</v>
      </c>
      <c r="L417" s="51"/>
    </row>
    <row r="418" spans="2:12" x14ac:dyDescent="0.3">
      <c r="B418" s="22"/>
      <c r="C418" s="22">
        <v>410</v>
      </c>
      <c r="D418" s="22" t="s">
        <v>584</v>
      </c>
      <c r="E418" s="22">
        <v>30</v>
      </c>
      <c r="F418" s="22"/>
      <c r="G418" s="22">
        <v>1</v>
      </c>
      <c r="H418" s="22">
        <v>52</v>
      </c>
      <c r="I418" s="28">
        <f t="shared" si="6"/>
        <v>0.57692307692307687</v>
      </c>
      <c r="L418" s="51"/>
    </row>
    <row r="419" spans="2:12" x14ac:dyDescent="0.3">
      <c r="B419" s="22"/>
      <c r="C419" s="22">
        <v>411</v>
      </c>
      <c r="D419" s="22" t="s">
        <v>585</v>
      </c>
      <c r="E419" s="22">
        <v>29.99</v>
      </c>
      <c r="F419" s="22"/>
      <c r="G419" s="22">
        <v>1</v>
      </c>
      <c r="H419" s="22">
        <v>52</v>
      </c>
      <c r="I419" s="28">
        <f t="shared" si="6"/>
        <v>0.57673076923076916</v>
      </c>
      <c r="L419" s="51"/>
    </row>
    <row r="420" spans="2:12" x14ac:dyDescent="0.3">
      <c r="B420" s="22"/>
      <c r="C420" s="22">
        <v>412</v>
      </c>
      <c r="D420" s="22" t="s">
        <v>586</v>
      </c>
      <c r="E420" s="22">
        <v>12.99</v>
      </c>
      <c r="F420" s="22"/>
      <c r="G420" s="22">
        <v>1</v>
      </c>
      <c r="H420" s="22">
        <v>52</v>
      </c>
      <c r="I420" s="28">
        <f t="shared" si="6"/>
        <v>0.24980769230769231</v>
      </c>
      <c r="L420" s="51"/>
    </row>
    <row r="421" spans="2:12" x14ac:dyDescent="0.3">
      <c r="B421" s="22"/>
      <c r="C421" s="22">
        <v>413</v>
      </c>
      <c r="D421" s="22" t="s">
        <v>664</v>
      </c>
      <c r="E421" s="22">
        <v>10</v>
      </c>
      <c r="F421" s="22"/>
      <c r="G421" s="22">
        <v>1</v>
      </c>
      <c r="H421" s="22">
        <v>261</v>
      </c>
      <c r="I421" s="28">
        <f t="shared" si="6"/>
        <v>3.8314176245210725E-2</v>
      </c>
      <c r="L421" s="51"/>
    </row>
    <row r="422" spans="2:12" x14ac:dyDescent="0.3">
      <c r="B422" s="22"/>
      <c r="C422" s="22">
        <v>414</v>
      </c>
      <c r="D422" s="22" t="s">
        <v>587</v>
      </c>
      <c r="E422" s="22">
        <v>11.99</v>
      </c>
      <c r="F422" s="22"/>
      <c r="G422" s="22">
        <v>1</v>
      </c>
      <c r="H422" s="22">
        <v>104</v>
      </c>
      <c r="I422" s="28">
        <f t="shared" si="6"/>
        <v>0.11528846153846153</v>
      </c>
      <c r="L422" s="51"/>
    </row>
    <row r="423" spans="2:12" x14ac:dyDescent="0.3">
      <c r="B423" s="22"/>
      <c r="C423" s="22">
        <v>415</v>
      </c>
      <c r="D423" s="22" t="s">
        <v>588</v>
      </c>
      <c r="E423" s="22">
        <v>21.99</v>
      </c>
      <c r="F423" s="22"/>
      <c r="G423" s="22">
        <v>1</v>
      </c>
      <c r="H423" s="22">
        <v>104</v>
      </c>
      <c r="I423" s="28">
        <f t="shared" si="6"/>
        <v>0.21144230769230768</v>
      </c>
      <c r="L423" s="51"/>
    </row>
    <row r="424" spans="2:12" x14ac:dyDescent="0.3">
      <c r="B424" s="22"/>
      <c r="C424" s="22">
        <v>416</v>
      </c>
      <c r="D424" s="22" t="s">
        <v>589</v>
      </c>
      <c r="E424" s="22">
        <v>3.99</v>
      </c>
      <c r="F424" s="22"/>
      <c r="G424" s="22">
        <v>1</v>
      </c>
      <c r="H424" s="22">
        <v>52</v>
      </c>
      <c r="I424" s="28">
        <f t="shared" si="6"/>
        <v>7.6730769230769241E-2</v>
      </c>
      <c r="L424" s="51"/>
    </row>
    <row r="425" spans="2:12" x14ac:dyDescent="0.3">
      <c r="B425" s="22"/>
      <c r="C425" s="22">
        <v>417</v>
      </c>
      <c r="D425" s="22" t="s">
        <v>336</v>
      </c>
      <c r="E425" s="22">
        <v>1.31</v>
      </c>
      <c r="F425" s="22"/>
      <c r="G425" s="22">
        <v>1</v>
      </c>
      <c r="H425" s="22">
        <v>156</v>
      </c>
      <c r="I425" s="28">
        <f t="shared" si="6"/>
        <v>8.3974358974358981E-3</v>
      </c>
      <c r="L425" s="51"/>
    </row>
    <row r="426" spans="2:12" x14ac:dyDescent="0.3">
      <c r="B426" s="22"/>
      <c r="C426" s="22">
        <v>418</v>
      </c>
      <c r="D426" s="22" t="s">
        <v>590</v>
      </c>
      <c r="E426" s="22">
        <v>1</v>
      </c>
      <c r="F426" s="22"/>
      <c r="G426" s="22">
        <v>1</v>
      </c>
      <c r="H426" s="22">
        <v>4</v>
      </c>
      <c r="I426" s="28">
        <f t="shared" si="6"/>
        <v>0.25</v>
      </c>
      <c r="L426" s="51"/>
    </row>
    <row r="427" spans="2:12" x14ac:dyDescent="0.3">
      <c r="B427" s="22"/>
      <c r="C427" s="22">
        <v>419</v>
      </c>
      <c r="D427" s="22" t="s">
        <v>688</v>
      </c>
      <c r="E427" s="22">
        <v>2</v>
      </c>
      <c r="F427" s="22"/>
      <c r="G427" s="22">
        <v>1</v>
      </c>
      <c r="H427" s="22">
        <v>13</v>
      </c>
      <c r="I427" s="28">
        <f t="shared" si="6"/>
        <v>0.15384615384615385</v>
      </c>
      <c r="L427" s="51"/>
    </row>
    <row r="428" spans="2:12" x14ac:dyDescent="0.3">
      <c r="B428" s="22"/>
      <c r="C428" s="22">
        <v>420</v>
      </c>
      <c r="D428" s="22" t="s">
        <v>592</v>
      </c>
      <c r="E428" s="22">
        <v>5.5</v>
      </c>
      <c r="F428" s="22"/>
      <c r="G428" s="22">
        <v>2</v>
      </c>
      <c r="H428" s="22">
        <v>261</v>
      </c>
      <c r="I428" s="28">
        <f t="shared" si="6"/>
        <v>4.2145593869731802E-2</v>
      </c>
      <c r="L428" s="51"/>
    </row>
    <row r="429" spans="2:12" x14ac:dyDescent="0.3">
      <c r="B429" s="22"/>
      <c r="C429" s="22">
        <v>421</v>
      </c>
      <c r="D429" s="22" t="s">
        <v>689</v>
      </c>
      <c r="E429" s="22">
        <v>4.3499999999999996</v>
      </c>
      <c r="F429" s="22"/>
      <c r="G429" s="22">
        <v>1</v>
      </c>
      <c r="H429" s="22">
        <v>104</v>
      </c>
      <c r="I429" s="28">
        <f t="shared" si="6"/>
        <v>4.1826923076923074E-2</v>
      </c>
      <c r="L429" s="51"/>
    </row>
    <row r="430" spans="2:12" x14ac:dyDescent="0.3">
      <c r="B430" s="22"/>
      <c r="C430" s="22">
        <v>422</v>
      </c>
      <c r="D430" s="22" t="s">
        <v>690</v>
      </c>
      <c r="E430" s="22">
        <v>10.5</v>
      </c>
      <c r="F430" s="22"/>
      <c r="G430" s="22">
        <v>1</v>
      </c>
      <c r="H430" s="22">
        <v>261</v>
      </c>
      <c r="I430" s="28">
        <f t="shared" si="6"/>
        <v>4.0229885057471264E-2</v>
      </c>
    </row>
    <row r="431" spans="2:12" x14ac:dyDescent="0.3">
      <c r="B431" s="22"/>
      <c r="C431" s="22">
        <v>423</v>
      </c>
      <c r="D431" s="22" t="s">
        <v>593</v>
      </c>
      <c r="E431" s="22">
        <v>29.99</v>
      </c>
      <c r="F431" s="22"/>
      <c r="G431" s="22">
        <v>2</v>
      </c>
      <c r="H431" s="22">
        <v>261</v>
      </c>
      <c r="I431" s="28">
        <f t="shared" si="6"/>
        <v>0.22980842911877394</v>
      </c>
      <c r="J431" s="42" t="s">
        <v>13</v>
      </c>
      <c r="K431" s="48">
        <f>SUM(I372:I431)</f>
        <v>34.967653022265104</v>
      </c>
      <c r="L431" s="43">
        <f>COUNT(I372:I431)</f>
        <v>59</v>
      </c>
    </row>
    <row r="432" spans="2:12" x14ac:dyDescent="0.3">
      <c r="B432" s="24" t="s">
        <v>14</v>
      </c>
      <c r="C432" s="22"/>
      <c r="D432" s="22"/>
      <c r="E432" s="22"/>
      <c r="F432" s="22"/>
      <c r="G432" s="22"/>
      <c r="H432" s="22"/>
      <c r="I432" s="28"/>
    </row>
    <row r="433" spans="2:12" x14ac:dyDescent="0.3">
      <c r="B433" s="22"/>
      <c r="C433" s="22">
        <v>424</v>
      </c>
      <c r="D433" s="32" t="s">
        <v>594</v>
      </c>
      <c r="E433" s="22">
        <v>148.94999999999999</v>
      </c>
      <c r="F433" s="22"/>
      <c r="G433" s="22">
        <v>1</v>
      </c>
      <c r="H433" s="22">
        <v>521</v>
      </c>
      <c r="I433" s="28">
        <f t="shared" si="6"/>
        <v>0.28589251439539343</v>
      </c>
      <c r="L433" s="51"/>
    </row>
    <row r="434" spans="2:12" x14ac:dyDescent="0.3">
      <c r="B434" s="22"/>
      <c r="C434" s="22">
        <v>425</v>
      </c>
      <c r="D434" s="32" t="s">
        <v>665</v>
      </c>
      <c r="E434" s="22">
        <v>30</v>
      </c>
      <c r="F434" s="22"/>
      <c r="G434" s="22">
        <v>1</v>
      </c>
      <c r="H434" s="22">
        <v>4</v>
      </c>
      <c r="I434" s="28">
        <f t="shared" si="6"/>
        <v>7.5</v>
      </c>
      <c r="L434" s="51"/>
    </row>
    <row r="435" spans="2:12" x14ac:dyDescent="0.3">
      <c r="B435" s="22"/>
      <c r="C435" s="22">
        <v>426</v>
      </c>
      <c r="D435" s="32" t="s">
        <v>260</v>
      </c>
      <c r="E435" s="22">
        <v>15</v>
      </c>
      <c r="F435" s="22"/>
      <c r="G435" s="22">
        <v>1</v>
      </c>
      <c r="H435" s="22">
        <v>4</v>
      </c>
      <c r="I435" s="28">
        <f t="shared" si="6"/>
        <v>3.75</v>
      </c>
      <c r="L435" s="51"/>
    </row>
    <row r="436" spans="2:12" x14ac:dyDescent="0.3">
      <c r="B436" s="22"/>
      <c r="C436" s="22">
        <v>427</v>
      </c>
      <c r="D436" s="32" t="s">
        <v>595</v>
      </c>
      <c r="E436" s="22">
        <v>340</v>
      </c>
      <c r="F436" s="22"/>
      <c r="G436" s="22">
        <v>2</v>
      </c>
      <c r="H436" s="22">
        <v>521</v>
      </c>
      <c r="I436" s="28">
        <f t="shared" si="6"/>
        <v>1.3051823416506718</v>
      </c>
      <c r="L436" s="51"/>
    </row>
    <row r="437" spans="2:12" x14ac:dyDescent="0.3">
      <c r="B437" s="22"/>
      <c r="C437" s="22">
        <v>428</v>
      </c>
      <c r="D437" s="32" t="s">
        <v>596</v>
      </c>
      <c r="E437" s="22">
        <v>2.99</v>
      </c>
      <c r="F437" s="22"/>
      <c r="G437" s="22">
        <v>1</v>
      </c>
      <c r="H437" s="22">
        <v>52</v>
      </c>
      <c r="I437" s="28">
        <f t="shared" si="6"/>
        <v>5.7500000000000002E-2</v>
      </c>
      <c r="L437" s="51"/>
    </row>
    <row r="438" spans="2:12" x14ac:dyDescent="0.3">
      <c r="B438" s="22"/>
      <c r="C438" s="22">
        <v>429</v>
      </c>
      <c r="D438" s="32" t="s">
        <v>597</v>
      </c>
      <c r="E438" s="22">
        <v>34.99</v>
      </c>
      <c r="F438" s="22"/>
      <c r="G438" s="22">
        <v>2</v>
      </c>
      <c r="H438" s="22">
        <v>521</v>
      </c>
      <c r="I438" s="28">
        <f t="shared" si="6"/>
        <v>0.1343186180422265</v>
      </c>
      <c r="L438" s="51"/>
    </row>
    <row r="439" spans="2:12" x14ac:dyDescent="0.3">
      <c r="B439" s="22"/>
      <c r="C439" s="22">
        <v>430</v>
      </c>
      <c r="D439" s="32" t="s">
        <v>256</v>
      </c>
      <c r="E439" s="22">
        <v>24.99</v>
      </c>
      <c r="F439" s="22"/>
      <c r="G439" s="22">
        <v>2</v>
      </c>
      <c r="H439" s="22">
        <v>156</v>
      </c>
      <c r="I439" s="28">
        <f t="shared" si="6"/>
        <v>0.32038461538461538</v>
      </c>
      <c r="L439" s="51"/>
    </row>
    <row r="440" spans="2:12" x14ac:dyDescent="0.3">
      <c r="B440" s="22"/>
      <c r="C440" s="22">
        <v>431</v>
      </c>
      <c r="D440" s="32" t="s">
        <v>257</v>
      </c>
      <c r="E440" s="22">
        <v>9.99</v>
      </c>
      <c r="F440" s="22"/>
      <c r="G440" s="22">
        <v>2</v>
      </c>
      <c r="H440" s="22">
        <v>156</v>
      </c>
      <c r="I440" s="28">
        <f t="shared" si="6"/>
        <v>0.12807692307692309</v>
      </c>
      <c r="L440" s="51"/>
    </row>
    <row r="441" spans="2:12" x14ac:dyDescent="0.3">
      <c r="B441" s="22"/>
      <c r="C441" s="22">
        <v>432</v>
      </c>
      <c r="D441" s="32" t="s">
        <v>598</v>
      </c>
      <c r="E441" s="22">
        <v>6.99</v>
      </c>
      <c r="F441" s="22"/>
      <c r="G441" s="22">
        <v>2</v>
      </c>
      <c r="H441" s="22">
        <v>156</v>
      </c>
      <c r="I441" s="28">
        <f t="shared" si="6"/>
        <v>8.9615384615384625E-2</v>
      </c>
      <c r="L441" s="51"/>
    </row>
    <row r="442" spans="2:12" x14ac:dyDescent="0.3">
      <c r="B442" s="22"/>
      <c r="C442" s="22">
        <v>433</v>
      </c>
      <c r="D442" s="22" t="s">
        <v>666</v>
      </c>
      <c r="E442" s="22">
        <v>10995</v>
      </c>
      <c r="F442" s="22"/>
      <c r="G442" s="22">
        <v>1</v>
      </c>
      <c r="H442" s="22">
        <v>250</v>
      </c>
      <c r="I442" s="28">
        <f t="shared" si="6"/>
        <v>43.98</v>
      </c>
      <c r="L442" s="51"/>
    </row>
    <row r="443" spans="2:12" x14ac:dyDescent="0.3">
      <c r="B443" s="22"/>
      <c r="C443" s="22">
        <v>434</v>
      </c>
      <c r="D443" s="22" t="s">
        <v>600</v>
      </c>
      <c r="E443" s="22">
        <v>84.95</v>
      </c>
      <c r="F443" s="22"/>
      <c r="G443" s="22">
        <v>1</v>
      </c>
      <c r="H443" s="22">
        <v>521</v>
      </c>
      <c r="I443" s="28">
        <f t="shared" si="6"/>
        <v>0.16305182341650673</v>
      </c>
      <c r="J443" s="42" t="s">
        <v>14</v>
      </c>
      <c r="K443" s="48">
        <f>SUM(I433:I443)</f>
        <v>57.714022220581718</v>
      </c>
      <c r="L443" s="51">
        <f>COUNT(I433:I443)</f>
        <v>11</v>
      </c>
    </row>
    <row r="444" spans="2:12" x14ac:dyDescent="0.3">
      <c r="B444" s="24" t="s">
        <v>346</v>
      </c>
      <c r="C444" s="22"/>
      <c r="D444" s="22"/>
      <c r="E444" s="22"/>
      <c r="F444" s="22"/>
      <c r="G444" s="22"/>
      <c r="H444" s="22"/>
      <c r="I444" s="28"/>
    </row>
    <row r="445" spans="2:12" x14ac:dyDescent="0.3">
      <c r="B445" s="22"/>
      <c r="C445" s="22">
        <v>435</v>
      </c>
      <c r="D445" s="22" t="s">
        <v>265</v>
      </c>
      <c r="E445" s="22">
        <v>349.99</v>
      </c>
      <c r="F445" s="22"/>
      <c r="G445" s="22">
        <v>1</v>
      </c>
      <c r="H445" s="22">
        <v>261</v>
      </c>
      <c r="I445" s="28">
        <f t="shared" si="6"/>
        <v>1.3409578544061302</v>
      </c>
      <c r="L445" s="51"/>
    </row>
    <row r="446" spans="2:12" x14ac:dyDescent="0.3">
      <c r="B446" s="22"/>
      <c r="C446" s="22">
        <v>436</v>
      </c>
      <c r="D446" s="22" t="s">
        <v>601</v>
      </c>
      <c r="E446" s="22">
        <v>5.99</v>
      </c>
      <c r="F446" s="22"/>
      <c r="G446" s="22">
        <v>1</v>
      </c>
      <c r="H446" s="22">
        <v>4.3</v>
      </c>
      <c r="I446" s="28">
        <f t="shared" si="6"/>
        <v>1.3930232558139537</v>
      </c>
      <c r="L446" s="51"/>
    </row>
    <row r="447" spans="2:12" x14ac:dyDescent="0.3">
      <c r="B447" s="22"/>
      <c r="C447" s="22">
        <v>437</v>
      </c>
      <c r="D447" s="22" t="s">
        <v>602</v>
      </c>
      <c r="E447" s="22">
        <v>199.99</v>
      </c>
      <c r="F447" s="22"/>
      <c r="G447" s="22">
        <v>1</v>
      </c>
      <c r="H447" s="22">
        <v>313</v>
      </c>
      <c r="I447" s="28">
        <f t="shared" si="6"/>
        <v>0.63894568690095854</v>
      </c>
      <c r="L447" s="51"/>
    </row>
    <row r="448" spans="2:12" x14ac:dyDescent="0.3">
      <c r="B448" s="22"/>
      <c r="C448" s="22">
        <v>438</v>
      </c>
      <c r="D448" s="22" t="s">
        <v>263</v>
      </c>
      <c r="E448" s="22">
        <v>29</v>
      </c>
      <c r="F448" s="22"/>
      <c r="G448" s="22">
        <v>1</v>
      </c>
      <c r="H448" s="22">
        <v>261</v>
      </c>
      <c r="I448" s="28">
        <f t="shared" si="6"/>
        <v>0.1111111111111111</v>
      </c>
      <c r="L448" s="51"/>
    </row>
    <row r="449" spans="2:12" x14ac:dyDescent="0.3">
      <c r="B449" s="22"/>
      <c r="C449" s="22">
        <v>439</v>
      </c>
      <c r="D449" s="22" t="s">
        <v>603</v>
      </c>
      <c r="E449" s="22">
        <v>3.49</v>
      </c>
      <c r="F449" s="22"/>
      <c r="G449" s="22">
        <v>1</v>
      </c>
      <c r="H449" s="22">
        <v>52</v>
      </c>
      <c r="I449" s="28">
        <f t="shared" si="6"/>
        <v>6.7115384615384618E-2</v>
      </c>
      <c r="L449" s="51"/>
    </row>
    <row r="450" spans="2:12" x14ac:dyDescent="0.3">
      <c r="B450" s="22"/>
      <c r="C450" s="22">
        <v>440</v>
      </c>
      <c r="D450" s="22" t="s">
        <v>604</v>
      </c>
      <c r="E450" s="22">
        <v>6.99</v>
      </c>
      <c r="F450" s="22"/>
      <c r="G450" s="22">
        <v>1</v>
      </c>
      <c r="H450" s="22">
        <v>52</v>
      </c>
      <c r="I450" s="28">
        <f t="shared" si="6"/>
        <v>0.13442307692307692</v>
      </c>
      <c r="L450" s="51"/>
    </row>
    <row r="451" spans="2:12" x14ac:dyDescent="0.3">
      <c r="B451" s="22"/>
      <c r="C451" s="22">
        <v>441</v>
      </c>
      <c r="D451" s="22" t="s">
        <v>605</v>
      </c>
      <c r="E451" s="22">
        <v>2.4900000000000002</v>
      </c>
      <c r="F451" s="22"/>
      <c r="G451" s="22">
        <v>1</v>
      </c>
      <c r="H451" s="22">
        <v>52</v>
      </c>
      <c r="I451" s="28">
        <f t="shared" si="6"/>
        <v>4.7884615384615387E-2</v>
      </c>
      <c r="L451" s="51"/>
    </row>
    <row r="452" spans="2:12" x14ac:dyDescent="0.3">
      <c r="B452" s="22"/>
      <c r="C452" s="22">
        <v>442</v>
      </c>
      <c r="D452" s="22" t="s">
        <v>347</v>
      </c>
      <c r="E452" s="22">
        <v>50</v>
      </c>
      <c r="F452" s="22"/>
      <c r="G452" s="22">
        <v>1</v>
      </c>
      <c r="H452" s="22">
        <v>261</v>
      </c>
      <c r="I452" s="28">
        <f t="shared" si="6"/>
        <v>0.19157088122605365</v>
      </c>
      <c r="L452" s="51"/>
    </row>
    <row r="453" spans="2:12" x14ac:dyDescent="0.3">
      <c r="B453" s="22"/>
      <c r="C453" s="22">
        <v>443</v>
      </c>
      <c r="D453" s="22" t="s">
        <v>608</v>
      </c>
      <c r="E453" s="22">
        <v>20</v>
      </c>
      <c r="F453" s="22"/>
      <c r="G453" s="22">
        <v>1</v>
      </c>
      <c r="H453" s="22">
        <v>1</v>
      </c>
      <c r="I453" s="28">
        <f t="shared" ref="I453:I463" si="7">+(E453*G453)/H453</f>
        <v>20</v>
      </c>
      <c r="L453" s="51"/>
    </row>
    <row r="454" spans="2:12" x14ac:dyDescent="0.3">
      <c r="B454" s="22"/>
      <c r="C454" s="22">
        <v>444</v>
      </c>
      <c r="D454" s="22" t="s">
        <v>606</v>
      </c>
      <c r="E454" s="22">
        <v>240</v>
      </c>
      <c r="F454" s="22"/>
      <c r="G454" s="22">
        <v>1</v>
      </c>
      <c r="H454" s="22">
        <v>52</v>
      </c>
      <c r="I454" s="28">
        <f t="shared" si="7"/>
        <v>4.615384615384615</v>
      </c>
      <c r="L454" s="51"/>
    </row>
    <row r="455" spans="2:12" x14ac:dyDescent="0.3">
      <c r="B455" s="22"/>
      <c r="C455" s="22">
        <v>445</v>
      </c>
      <c r="D455" s="22" t="s">
        <v>607</v>
      </c>
      <c r="E455" s="22">
        <v>180</v>
      </c>
      <c r="F455" s="22"/>
      <c r="G455" s="22">
        <v>1</v>
      </c>
      <c r="H455" s="22">
        <v>52</v>
      </c>
      <c r="I455" s="28">
        <f t="shared" si="7"/>
        <v>3.4615384615384617</v>
      </c>
      <c r="L455" s="51"/>
    </row>
    <row r="456" spans="2:12" x14ac:dyDescent="0.3">
      <c r="B456" s="22"/>
      <c r="C456" s="22">
        <v>446</v>
      </c>
      <c r="D456" s="22" t="s">
        <v>609</v>
      </c>
      <c r="E456" s="22">
        <v>120</v>
      </c>
      <c r="F456" s="22"/>
      <c r="G456" s="22">
        <v>1</v>
      </c>
      <c r="H456" s="22">
        <v>52</v>
      </c>
      <c r="I456" s="28">
        <f t="shared" si="7"/>
        <v>2.3076923076923075</v>
      </c>
      <c r="L456" s="51"/>
    </row>
    <row r="457" spans="2:12" x14ac:dyDescent="0.3">
      <c r="B457" s="22"/>
      <c r="C457" s="22">
        <v>447</v>
      </c>
      <c r="D457" s="22" t="s">
        <v>610</v>
      </c>
      <c r="E457" s="22">
        <v>25.45</v>
      </c>
      <c r="F457" s="22"/>
      <c r="G457" s="22">
        <v>1</v>
      </c>
      <c r="H457" s="22">
        <v>4</v>
      </c>
      <c r="I457" s="28">
        <f t="shared" si="7"/>
        <v>6.3624999999999998</v>
      </c>
      <c r="L457" s="51"/>
    </row>
    <row r="458" spans="2:12" x14ac:dyDescent="0.3">
      <c r="B458" s="22"/>
      <c r="C458" s="22">
        <v>448</v>
      </c>
      <c r="D458" s="22" t="s">
        <v>272</v>
      </c>
      <c r="E458" s="22">
        <v>145.5</v>
      </c>
      <c r="F458" s="22"/>
      <c r="G458" s="22">
        <v>1</v>
      </c>
      <c r="H458" s="22">
        <v>52</v>
      </c>
      <c r="I458" s="28">
        <f t="shared" si="7"/>
        <v>2.7980769230769229</v>
      </c>
      <c r="L458" s="51"/>
    </row>
    <row r="459" spans="2:12" x14ac:dyDescent="0.3">
      <c r="B459" s="22"/>
      <c r="C459" s="22">
        <v>449</v>
      </c>
      <c r="D459" s="22" t="s">
        <v>611</v>
      </c>
      <c r="E459" s="22">
        <v>70</v>
      </c>
      <c r="F459" s="22"/>
      <c r="G459" s="22">
        <v>1</v>
      </c>
      <c r="H459" s="22">
        <v>52</v>
      </c>
      <c r="I459" s="28">
        <f t="shared" si="7"/>
        <v>1.3461538461538463</v>
      </c>
      <c r="L459" s="51"/>
    </row>
    <row r="460" spans="2:12" x14ac:dyDescent="0.3">
      <c r="B460" s="22"/>
      <c r="C460" s="22">
        <v>450</v>
      </c>
      <c r="D460" s="22" t="s">
        <v>612</v>
      </c>
      <c r="E460" s="22">
        <v>10</v>
      </c>
      <c r="F460" s="22"/>
      <c r="G460" s="22">
        <v>1</v>
      </c>
      <c r="H460" s="41">
        <v>52.142859999999999</v>
      </c>
      <c r="I460" s="28">
        <f t="shared" si="7"/>
        <v>0.19178081140927061</v>
      </c>
      <c r="L460" s="51"/>
    </row>
    <row r="461" spans="2:12" x14ac:dyDescent="0.3">
      <c r="B461" s="22"/>
      <c r="C461" s="22">
        <v>451</v>
      </c>
      <c r="D461" s="22" t="s">
        <v>612</v>
      </c>
      <c r="E461" s="22">
        <v>10</v>
      </c>
      <c r="F461" s="22"/>
      <c r="G461" s="22">
        <v>1</v>
      </c>
      <c r="H461" s="41">
        <v>52.142859999999999</v>
      </c>
      <c r="I461" s="28">
        <f t="shared" si="7"/>
        <v>0.19178081140927061</v>
      </c>
      <c r="L461" s="51"/>
    </row>
    <row r="462" spans="2:12" x14ac:dyDescent="0.3">
      <c r="B462" s="22"/>
      <c r="C462" s="22">
        <v>452</v>
      </c>
      <c r="D462" s="22" t="s">
        <v>667</v>
      </c>
      <c r="E462" s="22">
        <v>295</v>
      </c>
      <c r="F462" s="22"/>
      <c r="G462" s="22">
        <v>1</v>
      </c>
      <c r="H462" s="41">
        <v>52.142859999999999</v>
      </c>
      <c r="I462" s="28">
        <f t="shared" si="7"/>
        <v>5.6575339365734827</v>
      </c>
      <c r="L462" s="12"/>
    </row>
    <row r="463" spans="2:12" x14ac:dyDescent="0.3">
      <c r="B463" s="22"/>
      <c r="C463" s="22">
        <v>453</v>
      </c>
      <c r="D463" s="39" t="s">
        <v>813</v>
      </c>
      <c r="E463" s="22">
        <v>289</v>
      </c>
      <c r="F463" s="22"/>
      <c r="G463" s="22">
        <v>1</v>
      </c>
      <c r="H463" s="41">
        <v>52.142859999999999</v>
      </c>
      <c r="I463" s="28">
        <f t="shared" si="7"/>
        <v>5.5424654497279207</v>
      </c>
      <c r="J463" s="42" t="s">
        <v>15</v>
      </c>
      <c r="K463" s="48">
        <f>SUM(I445:I463)</f>
        <v>56.399939029347372</v>
      </c>
      <c r="L463" s="51">
        <f>COUNT(I445:I463)</f>
        <v>19</v>
      </c>
    </row>
    <row r="464" spans="2:12" x14ac:dyDescent="0.3">
      <c r="B464" s="22"/>
      <c r="C464" s="22"/>
      <c r="D464" s="22"/>
      <c r="E464" s="22"/>
      <c r="F464" s="22"/>
      <c r="G464" s="22"/>
      <c r="H464" s="22"/>
      <c r="I464" s="28"/>
    </row>
    <row r="465" spans="2:9" x14ac:dyDescent="0.3">
      <c r="B465" s="22"/>
      <c r="C465" s="22"/>
      <c r="D465" s="22"/>
      <c r="E465" s="22"/>
      <c r="F465" s="22"/>
      <c r="G465" s="22"/>
      <c r="H465" s="22"/>
      <c r="I465" s="28">
        <f>SUM(I4:I463)</f>
        <v>639.40957309160535</v>
      </c>
    </row>
  </sheetData>
  <pageMargins left="0.7" right="0.7" top="0.75" bottom="0.75" header="0.3" footer="0.3"/>
  <pageSetup paperSize="9" scale="5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4"/>
  <sheetViews>
    <sheetView topLeftCell="A443" workbookViewId="0">
      <selection activeCell="L472" sqref="A1:XFD1048576"/>
    </sheetView>
  </sheetViews>
  <sheetFormatPr defaultColWidth="9" defaultRowHeight="14" x14ac:dyDescent="0.3"/>
  <cols>
    <col min="1" max="1" width="2.58203125" style="43" customWidth="1"/>
    <col min="2" max="2" width="9" style="43"/>
    <col min="3" max="3" width="3.83203125" style="43" bestFit="1" customWidth="1"/>
    <col min="4" max="4" width="44.33203125" style="43" bestFit="1" customWidth="1"/>
    <col min="5" max="5" width="9" style="43"/>
    <col min="6" max="6" width="11.58203125" style="43" bestFit="1" customWidth="1"/>
    <col min="7" max="7" width="9" style="43"/>
    <col min="8" max="8" width="17.58203125" style="20" bestFit="1" customWidth="1"/>
    <col min="9" max="9" width="14.33203125" style="20" bestFit="1" customWidth="1"/>
    <col min="10" max="10" width="12.33203125" style="20" customWidth="1"/>
    <col min="11" max="16384" width="9" style="43"/>
  </cols>
  <sheetData>
    <row r="1" spans="2:10" x14ac:dyDescent="0.3">
      <c r="B1" s="24" t="s">
        <v>828</v>
      </c>
      <c r="C1" s="22"/>
      <c r="D1" s="22"/>
      <c r="E1" s="22"/>
      <c r="F1" s="22"/>
      <c r="G1" s="22"/>
      <c r="H1" s="28"/>
      <c r="I1" s="28"/>
    </row>
    <row r="2" spans="2:10" x14ac:dyDescent="0.3">
      <c r="B2" s="24" t="s">
        <v>8</v>
      </c>
      <c r="C2" s="24" t="s">
        <v>0</v>
      </c>
      <c r="D2" s="24" t="s">
        <v>1</v>
      </c>
      <c r="E2" s="24" t="s">
        <v>2</v>
      </c>
      <c r="F2" s="24" t="s">
        <v>3</v>
      </c>
      <c r="G2" s="24" t="s">
        <v>4</v>
      </c>
      <c r="H2" s="31" t="s">
        <v>5</v>
      </c>
      <c r="I2" s="31" t="s">
        <v>6</v>
      </c>
    </row>
    <row r="3" spans="2:10" x14ac:dyDescent="0.3">
      <c r="B3" s="24" t="s">
        <v>7</v>
      </c>
      <c r="C3" s="22"/>
      <c r="D3" s="22"/>
      <c r="E3" s="22"/>
      <c r="F3" s="22"/>
      <c r="G3" s="22"/>
      <c r="H3" s="28"/>
      <c r="I3" s="28"/>
      <c r="J3" s="21"/>
    </row>
    <row r="4" spans="2:10" x14ac:dyDescent="0.3">
      <c r="B4" s="22"/>
      <c r="C4" s="22">
        <v>1</v>
      </c>
      <c r="D4" s="22" t="s">
        <v>419</v>
      </c>
      <c r="E4" s="22">
        <v>1.05</v>
      </c>
      <c r="F4" s="22"/>
      <c r="G4" s="22">
        <v>3</v>
      </c>
      <c r="H4" s="28">
        <v>1.2</v>
      </c>
      <c r="I4" s="28">
        <f>+(E4*G4)/H4</f>
        <v>2.6250000000000004</v>
      </c>
    </row>
    <row r="5" spans="2:10" x14ac:dyDescent="0.3">
      <c r="B5" s="22"/>
      <c r="C5" s="22">
        <v>3</v>
      </c>
      <c r="D5" s="22" t="s">
        <v>614</v>
      </c>
      <c r="E5" s="22">
        <v>1.05</v>
      </c>
      <c r="F5" s="22"/>
      <c r="G5" s="22">
        <v>2</v>
      </c>
      <c r="H5" s="28">
        <v>1.5</v>
      </c>
      <c r="I5" s="28">
        <f t="shared" ref="I5:I62" si="0">+(E5*G5)/H5</f>
        <v>1.4000000000000001</v>
      </c>
    </row>
    <row r="6" spans="2:10" x14ac:dyDescent="0.3">
      <c r="B6" s="22"/>
      <c r="C6" s="22">
        <v>4</v>
      </c>
      <c r="D6" s="22" t="s">
        <v>421</v>
      </c>
      <c r="E6" s="22">
        <v>0.6</v>
      </c>
      <c r="F6" s="22"/>
      <c r="G6" s="22">
        <v>1</v>
      </c>
      <c r="H6" s="28">
        <v>1</v>
      </c>
      <c r="I6" s="28">
        <f t="shared" si="0"/>
        <v>0.6</v>
      </c>
    </row>
    <row r="7" spans="2:10" x14ac:dyDescent="0.3">
      <c r="B7" s="22"/>
      <c r="C7" s="22">
        <v>5</v>
      </c>
      <c r="D7" s="22" t="s">
        <v>17</v>
      </c>
      <c r="E7" s="22">
        <v>1.1499999999999999</v>
      </c>
      <c r="F7" s="22"/>
      <c r="G7" s="22">
        <v>1</v>
      </c>
      <c r="H7" s="28">
        <v>1</v>
      </c>
      <c r="I7" s="28">
        <f t="shared" si="0"/>
        <v>1.1499999999999999</v>
      </c>
    </row>
    <row r="8" spans="2:10" x14ac:dyDescent="0.3">
      <c r="B8" s="22"/>
      <c r="C8" s="22">
        <v>6</v>
      </c>
      <c r="D8" s="22" t="s">
        <v>18</v>
      </c>
      <c r="E8" s="22">
        <v>5.5</v>
      </c>
      <c r="F8" s="22"/>
      <c r="G8" s="22">
        <v>1</v>
      </c>
      <c r="H8" s="28">
        <v>5</v>
      </c>
      <c r="I8" s="28">
        <f t="shared" si="0"/>
        <v>1.1000000000000001</v>
      </c>
    </row>
    <row r="9" spans="2:10" x14ac:dyDescent="0.3">
      <c r="B9" s="22"/>
      <c r="C9" s="22">
        <v>8</v>
      </c>
      <c r="D9" s="22" t="s">
        <v>19</v>
      </c>
      <c r="E9" s="22">
        <v>0.89</v>
      </c>
      <c r="F9" s="22"/>
      <c r="G9" s="22">
        <v>2</v>
      </c>
      <c r="H9" s="28">
        <v>1.2</v>
      </c>
      <c r="I9" s="28">
        <f t="shared" si="0"/>
        <v>1.4833333333333334</v>
      </c>
    </row>
    <row r="10" spans="2:10" x14ac:dyDescent="0.3">
      <c r="B10" s="22"/>
      <c r="C10" s="22">
        <v>9</v>
      </c>
      <c r="D10" s="22" t="s">
        <v>615</v>
      </c>
      <c r="E10" s="22">
        <v>3.47</v>
      </c>
      <c r="F10" s="22"/>
      <c r="G10" s="22">
        <v>1</v>
      </c>
      <c r="H10" s="28">
        <v>1.3</v>
      </c>
      <c r="I10" s="28">
        <f t="shared" si="0"/>
        <v>2.6692307692307691</v>
      </c>
    </row>
    <row r="11" spans="2:10" x14ac:dyDescent="0.3">
      <c r="B11" s="22"/>
      <c r="C11" s="22">
        <v>10</v>
      </c>
      <c r="D11" s="22" t="s">
        <v>21</v>
      </c>
      <c r="E11" s="22">
        <v>4</v>
      </c>
      <c r="F11" s="22"/>
      <c r="G11" s="22">
        <v>1</v>
      </c>
      <c r="H11" s="28">
        <v>2</v>
      </c>
      <c r="I11" s="28">
        <f t="shared" si="0"/>
        <v>2</v>
      </c>
    </row>
    <row r="12" spans="2:10" x14ac:dyDescent="0.3">
      <c r="B12" s="22"/>
      <c r="C12" s="22">
        <v>11</v>
      </c>
      <c r="D12" s="22" t="s">
        <v>22</v>
      </c>
      <c r="E12" s="22">
        <v>0.32</v>
      </c>
      <c r="F12" s="22"/>
      <c r="G12" s="22">
        <v>1</v>
      </c>
      <c r="H12" s="28">
        <v>1.5</v>
      </c>
      <c r="I12" s="28">
        <f t="shared" si="0"/>
        <v>0.21333333333333335</v>
      </c>
    </row>
    <row r="13" spans="2:10" x14ac:dyDescent="0.3">
      <c r="B13" s="22"/>
      <c r="C13" s="22">
        <v>12</v>
      </c>
      <c r="D13" s="22" t="s">
        <v>23</v>
      </c>
      <c r="E13" s="22">
        <v>2.96</v>
      </c>
      <c r="F13" s="22"/>
      <c r="G13" s="22">
        <v>1</v>
      </c>
      <c r="H13" s="28">
        <v>1</v>
      </c>
      <c r="I13" s="28">
        <f t="shared" si="0"/>
        <v>2.96</v>
      </c>
    </row>
    <row r="14" spans="2:10" x14ac:dyDescent="0.3">
      <c r="B14" s="22"/>
      <c r="C14" s="22">
        <v>13</v>
      </c>
      <c r="D14" s="22" t="s">
        <v>24</v>
      </c>
      <c r="E14" s="22">
        <v>0.85</v>
      </c>
      <c r="F14" s="22"/>
      <c r="G14" s="22">
        <v>1</v>
      </c>
      <c r="H14" s="28">
        <v>2</v>
      </c>
      <c r="I14" s="28">
        <f t="shared" si="0"/>
        <v>0.42499999999999999</v>
      </c>
    </row>
    <row r="15" spans="2:10" x14ac:dyDescent="0.3">
      <c r="B15" s="22"/>
      <c r="C15" s="22">
        <v>14</v>
      </c>
      <c r="D15" s="22" t="s">
        <v>691</v>
      </c>
      <c r="E15" s="22">
        <v>2.63</v>
      </c>
      <c r="F15" s="22"/>
      <c r="G15" s="22">
        <v>1</v>
      </c>
      <c r="H15" s="28">
        <v>1</v>
      </c>
      <c r="I15" s="28">
        <f t="shared" si="0"/>
        <v>2.63</v>
      </c>
    </row>
    <row r="16" spans="2:10" x14ac:dyDescent="0.3">
      <c r="B16" s="22"/>
      <c r="C16" s="22">
        <v>15</v>
      </c>
      <c r="D16" s="22" t="s">
        <v>668</v>
      </c>
      <c r="E16" s="22">
        <v>2.5499999999999998</v>
      </c>
      <c r="F16" s="22"/>
      <c r="G16" s="22">
        <v>1</v>
      </c>
      <c r="H16" s="28">
        <v>1</v>
      </c>
      <c r="I16" s="28">
        <f t="shared" si="0"/>
        <v>2.5499999999999998</v>
      </c>
    </row>
    <row r="17" spans="2:9" x14ac:dyDescent="0.3">
      <c r="B17" s="22"/>
      <c r="C17" s="22">
        <v>16</v>
      </c>
      <c r="D17" s="22" t="s">
        <v>26</v>
      </c>
      <c r="E17" s="22">
        <v>3</v>
      </c>
      <c r="F17" s="22"/>
      <c r="G17" s="22">
        <v>1</v>
      </c>
      <c r="H17" s="28">
        <v>1.2</v>
      </c>
      <c r="I17" s="28">
        <f t="shared" si="0"/>
        <v>2.5</v>
      </c>
    </row>
    <row r="18" spans="2:9" x14ac:dyDescent="0.3">
      <c r="B18" s="22"/>
      <c r="C18" s="22">
        <v>17</v>
      </c>
      <c r="D18" s="22" t="s">
        <v>617</v>
      </c>
      <c r="E18" s="22">
        <v>3.5</v>
      </c>
      <c r="F18" s="22"/>
      <c r="G18" s="22">
        <v>1</v>
      </c>
      <c r="H18" s="28">
        <v>1</v>
      </c>
      <c r="I18" s="28">
        <f t="shared" si="0"/>
        <v>3.5</v>
      </c>
    </row>
    <row r="19" spans="2:9" x14ac:dyDescent="0.3">
      <c r="B19" s="22"/>
      <c r="C19" s="22">
        <v>18</v>
      </c>
      <c r="D19" s="22" t="s">
        <v>27</v>
      </c>
      <c r="E19" s="22">
        <v>0.65</v>
      </c>
      <c r="F19" s="22"/>
      <c r="G19" s="22">
        <v>1</v>
      </c>
      <c r="H19" s="28">
        <v>1.3</v>
      </c>
      <c r="I19" s="28">
        <f t="shared" si="0"/>
        <v>0.5</v>
      </c>
    </row>
    <row r="20" spans="2:9" x14ac:dyDescent="0.3">
      <c r="B20" s="22"/>
      <c r="C20" s="22">
        <v>19</v>
      </c>
      <c r="D20" s="22" t="s">
        <v>27</v>
      </c>
      <c r="E20" s="22">
        <v>2.4900000000000002</v>
      </c>
      <c r="F20" s="22"/>
      <c r="G20" s="22">
        <v>1</v>
      </c>
      <c r="H20" s="28">
        <v>3</v>
      </c>
      <c r="I20" s="28">
        <f t="shared" si="0"/>
        <v>0.83000000000000007</v>
      </c>
    </row>
    <row r="21" spans="2:9" x14ac:dyDescent="0.3">
      <c r="B21" s="22"/>
      <c r="C21" s="22">
        <v>20</v>
      </c>
      <c r="D21" s="22" t="s">
        <v>280</v>
      </c>
      <c r="E21" s="22">
        <v>1.05</v>
      </c>
      <c r="F21" s="22"/>
      <c r="G21" s="22">
        <v>1</v>
      </c>
      <c r="H21" s="28">
        <v>2</v>
      </c>
      <c r="I21" s="28">
        <f t="shared" si="0"/>
        <v>0.52500000000000002</v>
      </c>
    </row>
    <row r="22" spans="2:9" x14ac:dyDescent="0.3">
      <c r="B22" s="22"/>
      <c r="C22" s="22">
        <v>21</v>
      </c>
      <c r="D22" s="22" t="s">
        <v>280</v>
      </c>
      <c r="E22" s="22">
        <v>4.2</v>
      </c>
      <c r="F22" s="22"/>
      <c r="G22" s="22">
        <v>1</v>
      </c>
      <c r="H22" s="28">
        <v>1.3</v>
      </c>
      <c r="I22" s="28">
        <f t="shared" si="0"/>
        <v>3.2307692307692308</v>
      </c>
    </row>
    <row r="23" spans="2:9" x14ac:dyDescent="0.3">
      <c r="B23" s="22"/>
      <c r="C23" s="22">
        <v>23</v>
      </c>
      <c r="D23" s="22" t="s">
        <v>283</v>
      </c>
      <c r="E23" s="22">
        <v>1.05</v>
      </c>
      <c r="F23" s="22"/>
      <c r="G23" s="22">
        <v>1</v>
      </c>
      <c r="H23" s="28">
        <v>1</v>
      </c>
      <c r="I23" s="28">
        <f t="shared" si="0"/>
        <v>1.05</v>
      </c>
    </row>
    <row r="24" spans="2:9" x14ac:dyDescent="0.3">
      <c r="B24" s="22"/>
      <c r="C24" s="22">
        <v>24</v>
      </c>
      <c r="D24" s="22" t="s">
        <v>284</v>
      </c>
      <c r="E24" s="22">
        <v>1.24</v>
      </c>
      <c r="F24" s="22"/>
      <c r="G24" s="22">
        <v>1</v>
      </c>
      <c r="H24" s="28">
        <v>1.4</v>
      </c>
      <c r="I24" s="28">
        <f t="shared" si="0"/>
        <v>0.88571428571428579</v>
      </c>
    </row>
    <row r="25" spans="2:9" x14ac:dyDescent="0.3">
      <c r="B25" s="22"/>
      <c r="C25" s="22">
        <v>25</v>
      </c>
      <c r="D25" s="22" t="s">
        <v>30</v>
      </c>
      <c r="E25" s="22">
        <v>0.72</v>
      </c>
      <c r="F25" s="22"/>
      <c r="G25" s="22">
        <v>1</v>
      </c>
      <c r="H25" s="28">
        <v>26</v>
      </c>
      <c r="I25" s="28">
        <f t="shared" si="0"/>
        <v>2.769230769230769E-2</v>
      </c>
    </row>
    <row r="26" spans="2:9" x14ac:dyDescent="0.3">
      <c r="B26" s="22"/>
      <c r="C26" s="22">
        <v>26</v>
      </c>
      <c r="D26" s="22" t="s">
        <v>31</v>
      </c>
      <c r="E26" s="22">
        <v>2</v>
      </c>
      <c r="F26" s="22"/>
      <c r="G26" s="22">
        <v>2</v>
      </c>
      <c r="H26" s="28">
        <v>1.4</v>
      </c>
      <c r="I26" s="28">
        <f t="shared" si="0"/>
        <v>2.8571428571428572</v>
      </c>
    </row>
    <row r="27" spans="2:9" x14ac:dyDescent="0.3">
      <c r="B27" s="22"/>
      <c r="C27" s="22">
        <v>27</v>
      </c>
      <c r="D27" s="22" t="s">
        <v>618</v>
      </c>
      <c r="E27" s="22">
        <v>2.73</v>
      </c>
      <c r="F27" s="22"/>
      <c r="G27" s="22">
        <v>1</v>
      </c>
      <c r="H27" s="28">
        <v>1.1000000000000001</v>
      </c>
      <c r="I27" s="28">
        <f t="shared" si="0"/>
        <v>2.4818181818181815</v>
      </c>
    </row>
    <row r="28" spans="2:9" x14ac:dyDescent="0.3">
      <c r="B28" s="22"/>
      <c r="C28" s="22">
        <v>28</v>
      </c>
      <c r="D28" s="22" t="s">
        <v>47</v>
      </c>
      <c r="E28" s="22">
        <v>0.95</v>
      </c>
      <c r="F28" s="22"/>
      <c r="G28" s="22">
        <v>3</v>
      </c>
      <c r="H28" s="28">
        <v>1.3</v>
      </c>
      <c r="I28" s="28">
        <f t="shared" si="0"/>
        <v>2.1923076923076921</v>
      </c>
    </row>
    <row r="29" spans="2:9" x14ac:dyDescent="0.3">
      <c r="B29" s="22"/>
      <c r="C29" s="22">
        <v>29</v>
      </c>
      <c r="D29" s="22" t="s">
        <v>692</v>
      </c>
      <c r="E29" s="22">
        <v>0.53</v>
      </c>
      <c r="F29" s="22"/>
      <c r="G29" s="22">
        <v>1</v>
      </c>
      <c r="H29" s="28">
        <v>1</v>
      </c>
      <c r="I29" s="28">
        <f t="shared" si="0"/>
        <v>0.53</v>
      </c>
    </row>
    <row r="30" spans="2:9" x14ac:dyDescent="0.3">
      <c r="B30" s="22"/>
      <c r="C30" s="22">
        <v>30</v>
      </c>
      <c r="D30" s="22" t="s">
        <v>693</v>
      </c>
      <c r="E30" s="22">
        <v>0.72</v>
      </c>
      <c r="F30" s="22"/>
      <c r="G30" s="22">
        <v>1</v>
      </c>
      <c r="H30" s="28">
        <v>1</v>
      </c>
      <c r="I30" s="28">
        <f t="shared" si="0"/>
        <v>0.72</v>
      </c>
    </row>
    <row r="31" spans="2:9" x14ac:dyDescent="0.3">
      <c r="B31" s="22"/>
      <c r="C31" s="22">
        <v>31</v>
      </c>
      <c r="D31" s="22" t="s">
        <v>34</v>
      </c>
      <c r="E31" s="22">
        <v>0.63</v>
      </c>
      <c r="F31" s="22"/>
      <c r="G31" s="22">
        <v>1</v>
      </c>
      <c r="H31" s="28">
        <v>1</v>
      </c>
      <c r="I31" s="28">
        <f t="shared" si="0"/>
        <v>0.63</v>
      </c>
    </row>
    <row r="32" spans="2:9" x14ac:dyDescent="0.3">
      <c r="B32" s="22"/>
      <c r="C32" s="22">
        <v>32</v>
      </c>
      <c r="D32" s="22" t="s">
        <v>35</v>
      </c>
      <c r="E32" s="22">
        <v>0.79</v>
      </c>
      <c r="F32" s="22"/>
      <c r="G32" s="22">
        <v>1</v>
      </c>
      <c r="H32" s="28">
        <v>1</v>
      </c>
      <c r="I32" s="28">
        <f t="shared" si="0"/>
        <v>0.79</v>
      </c>
    </row>
    <row r="33" spans="2:9" x14ac:dyDescent="0.3">
      <c r="B33" s="22"/>
      <c r="C33" s="22">
        <v>33</v>
      </c>
      <c r="D33" s="22" t="s">
        <v>358</v>
      </c>
      <c r="E33" s="22">
        <v>0.32</v>
      </c>
      <c r="F33" s="22"/>
      <c r="G33" s="22">
        <v>2</v>
      </c>
      <c r="H33" s="28">
        <v>1</v>
      </c>
      <c r="I33" s="28">
        <f t="shared" si="0"/>
        <v>0.64</v>
      </c>
    </row>
    <row r="34" spans="2:9" x14ac:dyDescent="0.3">
      <c r="B34" s="22"/>
      <c r="C34" s="22">
        <v>34</v>
      </c>
      <c r="D34" s="22" t="s">
        <v>36</v>
      </c>
      <c r="E34" s="22">
        <v>2.64</v>
      </c>
      <c r="F34" s="22"/>
      <c r="G34" s="22">
        <v>0.7</v>
      </c>
      <c r="H34" s="28">
        <v>1.1000000000000001</v>
      </c>
      <c r="I34" s="28">
        <f t="shared" si="0"/>
        <v>1.6799999999999997</v>
      </c>
    </row>
    <row r="35" spans="2:9" x14ac:dyDescent="0.3">
      <c r="B35" s="22"/>
      <c r="C35" s="22">
        <v>35</v>
      </c>
      <c r="D35" s="22" t="s">
        <v>427</v>
      </c>
      <c r="E35" s="22">
        <v>1.58</v>
      </c>
      <c r="F35" s="22"/>
      <c r="G35" s="22">
        <v>1</v>
      </c>
      <c r="H35" s="28">
        <v>1</v>
      </c>
      <c r="I35" s="28">
        <f t="shared" si="0"/>
        <v>1.58</v>
      </c>
    </row>
    <row r="36" spans="2:9" x14ac:dyDescent="0.3">
      <c r="B36" s="22"/>
      <c r="C36" s="22">
        <v>36</v>
      </c>
      <c r="D36" s="22" t="s">
        <v>37</v>
      </c>
      <c r="E36" s="22">
        <v>2.2000000000000002</v>
      </c>
      <c r="F36" s="22"/>
      <c r="G36" s="22">
        <v>2</v>
      </c>
      <c r="H36" s="28">
        <v>1</v>
      </c>
      <c r="I36" s="28">
        <f t="shared" si="0"/>
        <v>4.4000000000000004</v>
      </c>
    </row>
    <row r="37" spans="2:9" x14ac:dyDescent="0.3">
      <c r="B37" s="22"/>
      <c r="C37" s="22">
        <v>37</v>
      </c>
      <c r="D37" s="22" t="s">
        <v>40</v>
      </c>
      <c r="E37" s="22">
        <v>1.37</v>
      </c>
      <c r="F37" s="22"/>
      <c r="G37" s="22">
        <v>1</v>
      </c>
      <c r="H37" s="28">
        <v>1.4</v>
      </c>
      <c r="I37" s="28">
        <f t="shared" si="0"/>
        <v>0.97857142857142876</v>
      </c>
    </row>
    <row r="38" spans="2:9" x14ac:dyDescent="0.3">
      <c r="B38" s="22"/>
      <c r="C38" s="22">
        <v>38</v>
      </c>
      <c r="D38" s="22" t="s">
        <v>694</v>
      </c>
      <c r="E38" s="22">
        <v>1.26</v>
      </c>
      <c r="F38" s="22"/>
      <c r="G38" s="22">
        <v>1</v>
      </c>
      <c r="H38" s="28">
        <v>7.1</v>
      </c>
      <c r="I38" s="28">
        <f t="shared" si="0"/>
        <v>0.17746478873239438</v>
      </c>
    </row>
    <row r="39" spans="2:9" x14ac:dyDescent="0.3">
      <c r="B39" s="22"/>
      <c r="C39" s="22">
        <v>39</v>
      </c>
      <c r="D39" s="22" t="s">
        <v>695</v>
      </c>
      <c r="E39" s="22">
        <v>0.9</v>
      </c>
      <c r="F39" s="22"/>
      <c r="G39" s="22">
        <v>2</v>
      </c>
      <c r="H39" s="28">
        <v>1</v>
      </c>
      <c r="I39" s="28">
        <f t="shared" si="0"/>
        <v>1.8</v>
      </c>
    </row>
    <row r="40" spans="2:9" x14ac:dyDescent="0.3">
      <c r="B40" s="22"/>
      <c r="C40" s="22">
        <v>40</v>
      </c>
      <c r="D40" s="22" t="s">
        <v>41</v>
      </c>
      <c r="E40" s="22">
        <v>0.32</v>
      </c>
      <c r="F40" s="22"/>
      <c r="G40" s="22">
        <v>1</v>
      </c>
      <c r="H40" s="28">
        <v>1</v>
      </c>
      <c r="I40" s="28">
        <f t="shared" si="0"/>
        <v>0.32</v>
      </c>
    </row>
    <row r="41" spans="2:9" x14ac:dyDescent="0.3">
      <c r="B41" s="22"/>
      <c r="C41" s="22">
        <v>41</v>
      </c>
      <c r="D41" s="22" t="s">
        <v>42</v>
      </c>
      <c r="E41" s="22">
        <v>0.36</v>
      </c>
      <c r="F41" s="22"/>
      <c r="G41" s="22">
        <v>2</v>
      </c>
      <c r="H41" s="28">
        <v>1</v>
      </c>
      <c r="I41" s="28">
        <f t="shared" si="0"/>
        <v>0.72</v>
      </c>
    </row>
    <row r="42" spans="2:9" x14ac:dyDescent="0.3">
      <c r="B42" s="22"/>
      <c r="C42" s="22">
        <v>42</v>
      </c>
      <c r="D42" s="22" t="s">
        <v>49</v>
      </c>
      <c r="E42" s="22">
        <v>0.5</v>
      </c>
      <c r="F42" s="22"/>
      <c r="G42" s="22">
        <v>1</v>
      </c>
      <c r="H42" s="28">
        <v>1</v>
      </c>
      <c r="I42" s="28">
        <f t="shared" si="0"/>
        <v>0.5</v>
      </c>
    </row>
    <row r="43" spans="2:9" x14ac:dyDescent="0.3">
      <c r="B43" s="22"/>
      <c r="C43" s="22">
        <v>43</v>
      </c>
      <c r="D43" s="22" t="s">
        <v>286</v>
      </c>
      <c r="E43" s="22">
        <v>2</v>
      </c>
      <c r="F43" s="22"/>
      <c r="G43" s="22">
        <v>2</v>
      </c>
      <c r="H43" s="28">
        <v>1</v>
      </c>
      <c r="I43" s="28">
        <f t="shared" si="0"/>
        <v>4</v>
      </c>
    </row>
    <row r="44" spans="2:9" x14ac:dyDescent="0.3">
      <c r="B44" s="22"/>
      <c r="C44" s="22">
        <v>44</v>
      </c>
      <c r="D44" s="22" t="s">
        <v>428</v>
      </c>
      <c r="E44" s="22">
        <v>1.05</v>
      </c>
      <c r="F44" s="22"/>
      <c r="G44" s="22">
        <v>1</v>
      </c>
      <c r="H44" s="28">
        <v>5</v>
      </c>
      <c r="I44" s="28">
        <f t="shared" si="0"/>
        <v>0.21000000000000002</v>
      </c>
    </row>
    <row r="45" spans="2:9" x14ac:dyDescent="0.3">
      <c r="B45" s="22"/>
      <c r="C45" s="22">
        <v>45</v>
      </c>
      <c r="D45" s="22" t="s">
        <v>287</v>
      </c>
      <c r="E45" s="22">
        <v>1.1599999999999999</v>
      </c>
      <c r="F45" s="22"/>
      <c r="G45" s="22">
        <v>3</v>
      </c>
      <c r="H45" s="28">
        <v>1</v>
      </c>
      <c r="I45" s="28">
        <f t="shared" si="0"/>
        <v>3.4799999999999995</v>
      </c>
    </row>
    <row r="46" spans="2:9" x14ac:dyDescent="0.3">
      <c r="B46" s="22"/>
      <c r="C46" s="22">
        <v>46</v>
      </c>
      <c r="D46" s="22" t="s">
        <v>50</v>
      </c>
      <c r="E46" s="22">
        <v>0.72</v>
      </c>
      <c r="F46" s="22"/>
      <c r="G46" s="22">
        <v>2.4</v>
      </c>
      <c r="H46" s="28">
        <v>1</v>
      </c>
      <c r="I46" s="28">
        <f t="shared" si="0"/>
        <v>1.728</v>
      </c>
    </row>
    <row r="47" spans="2:9" x14ac:dyDescent="0.3">
      <c r="B47" s="22"/>
      <c r="C47" s="22">
        <v>47</v>
      </c>
      <c r="D47" s="22" t="s">
        <v>51</v>
      </c>
      <c r="E47" s="22">
        <v>1.58</v>
      </c>
      <c r="F47" s="22"/>
      <c r="G47" s="22">
        <v>4</v>
      </c>
      <c r="H47" s="28">
        <v>1</v>
      </c>
      <c r="I47" s="28">
        <f t="shared" si="0"/>
        <v>6.32</v>
      </c>
    </row>
    <row r="48" spans="2:9" x14ac:dyDescent="0.3">
      <c r="B48" s="22"/>
      <c r="C48" s="22">
        <v>48</v>
      </c>
      <c r="D48" s="22" t="s">
        <v>620</v>
      </c>
      <c r="E48" s="22">
        <v>1.84</v>
      </c>
      <c r="F48" s="22"/>
      <c r="G48" s="22">
        <v>1</v>
      </c>
      <c r="H48" s="28">
        <v>1</v>
      </c>
      <c r="I48" s="28">
        <f t="shared" si="0"/>
        <v>1.84</v>
      </c>
    </row>
    <row r="49" spans="2:9" x14ac:dyDescent="0.3">
      <c r="B49" s="22"/>
      <c r="C49" s="22">
        <v>49</v>
      </c>
      <c r="D49" s="22" t="s">
        <v>52</v>
      </c>
      <c r="E49" s="22">
        <v>3.05</v>
      </c>
      <c r="F49" s="22"/>
      <c r="G49" s="22">
        <v>1</v>
      </c>
      <c r="H49" s="28">
        <v>1</v>
      </c>
      <c r="I49" s="28">
        <f t="shared" si="0"/>
        <v>3.05</v>
      </c>
    </row>
    <row r="50" spans="2:9" x14ac:dyDescent="0.3">
      <c r="B50" s="22"/>
      <c r="C50" s="22">
        <v>50</v>
      </c>
      <c r="D50" s="22" t="s">
        <v>621</v>
      </c>
      <c r="E50" s="22">
        <v>0.32</v>
      </c>
      <c r="F50" s="22"/>
      <c r="G50" s="22">
        <v>1</v>
      </c>
      <c r="H50" s="28">
        <v>1.2</v>
      </c>
      <c r="I50" s="28">
        <f t="shared" si="0"/>
        <v>0.26666666666666666</v>
      </c>
    </row>
    <row r="51" spans="2:9" x14ac:dyDescent="0.3">
      <c r="B51" s="22"/>
      <c r="C51" s="22">
        <v>51</v>
      </c>
      <c r="D51" s="22" t="s">
        <v>622</v>
      </c>
      <c r="E51" s="22">
        <v>2.1</v>
      </c>
      <c r="F51" s="22"/>
      <c r="G51" s="22">
        <v>2</v>
      </c>
      <c r="H51" s="28">
        <v>1</v>
      </c>
      <c r="I51" s="28">
        <f t="shared" si="0"/>
        <v>4.2</v>
      </c>
    </row>
    <row r="52" spans="2:9" x14ac:dyDescent="0.3">
      <c r="B52" s="22"/>
      <c r="C52" s="22">
        <v>52</v>
      </c>
      <c r="D52" s="22" t="s">
        <v>430</v>
      </c>
      <c r="E52" s="22">
        <v>2</v>
      </c>
      <c r="F52" s="22"/>
      <c r="G52" s="22">
        <v>1</v>
      </c>
      <c r="H52" s="28">
        <v>1</v>
      </c>
      <c r="I52" s="28">
        <f t="shared" si="0"/>
        <v>2</v>
      </c>
    </row>
    <row r="53" spans="2:9" x14ac:dyDescent="0.3">
      <c r="B53" s="22"/>
      <c r="C53" s="22">
        <v>54</v>
      </c>
      <c r="D53" s="22" t="s">
        <v>54</v>
      </c>
      <c r="E53" s="22">
        <v>1.58</v>
      </c>
      <c r="F53" s="22"/>
      <c r="G53" s="22">
        <v>1</v>
      </c>
      <c r="H53" s="28">
        <v>1.8</v>
      </c>
      <c r="I53" s="28">
        <f t="shared" si="0"/>
        <v>0.87777777777777777</v>
      </c>
    </row>
    <row r="54" spans="2:9" x14ac:dyDescent="0.3">
      <c r="B54" s="22"/>
      <c r="C54" s="22">
        <v>55</v>
      </c>
      <c r="D54" s="22" t="s">
        <v>432</v>
      </c>
      <c r="E54" s="22">
        <v>2.1</v>
      </c>
      <c r="F54" s="22"/>
      <c r="G54" s="22">
        <v>2</v>
      </c>
      <c r="H54" s="28">
        <v>1.2</v>
      </c>
      <c r="I54" s="28">
        <f t="shared" si="0"/>
        <v>3.5000000000000004</v>
      </c>
    </row>
    <row r="55" spans="2:9" x14ac:dyDescent="0.3">
      <c r="B55" s="22"/>
      <c r="C55" s="22">
        <v>56</v>
      </c>
      <c r="D55" s="22" t="s">
        <v>696</v>
      </c>
      <c r="E55" s="22">
        <v>0.57999999999999996</v>
      </c>
      <c r="F55" s="22"/>
      <c r="G55" s="22">
        <v>1</v>
      </c>
      <c r="H55" s="28">
        <v>1</v>
      </c>
      <c r="I55" s="28">
        <f t="shared" si="0"/>
        <v>0.57999999999999996</v>
      </c>
    </row>
    <row r="56" spans="2:9" x14ac:dyDescent="0.3">
      <c r="B56" s="22"/>
      <c r="C56" s="22">
        <v>57</v>
      </c>
      <c r="D56" s="22" t="s">
        <v>442</v>
      </c>
      <c r="E56" s="22">
        <v>0.53</v>
      </c>
      <c r="F56" s="22"/>
      <c r="G56" s="22">
        <v>4</v>
      </c>
      <c r="H56" s="28">
        <v>1</v>
      </c>
      <c r="I56" s="28">
        <f t="shared" si="0"/>
        <v>2.12</v>
      </c>
    </row>
    <row r="57" spans="2:9" x14ac:dyDescent="0.3">
      <c r="B57" s="22"/>
      <c r="C57" s="22">
        <v>59</v>
      </c>
      <c r="D57" s="22" t="s">
        <v>624</v>
      </c>
      <c r="E57" s="22">
        <v>0.68</v>
      </c>
      <c r="F57" s="22"/>
      <c r="G57" s="22">
        <v>2</v>
      </c>
      <c r="H57" s="28">
        <v>1</v>
      </c>
      <c r="I57" s="28">
        <f t="shared" si="0"/>
        <v>1.36</v>
      </c>
    </row>
    <row r="58" spans="2:9" x14ac:dyDescent="0.3">
      <c r="B58" s="22"/>
      <c r="C58" s="22">
        <v>61</v>
      </c>
      <c r="D58" s="22" t="s">
        <v>55</v>
      </c>
      <c r="E58" s="22">
        <v>0.83</v>
      </c>
      <c r="F58" s="22"/>
      <c r="G58" s="22">
        <v>1</v>
      </c>
      <c r="H58" s="28">
        <v>1</v>
      </c>
      <c r="I58" s="28">
        <f t="shared" si="0"/>
        <v>0.83</v>
      </c>
    </row>
    <row r="59" spans="2:9" x14ac:dyDescent="0.3">
      <c r="B59" s="22"/>
      <c r="C59" s="22">
        <v>62</v>
      </c>
      <c r="D59" s="22" t="s">
        <v>55</v>
      </c>
      <c r="E59" s="22">
        <v>0.83</v>
      </c>
      <c r="F59" s="22"/>
      <c r="G59" s="22">
        <v>1</v>
      </c>
      <c r="H59" s="28">
        <v>1.9</v>
      </c>
      <c r="I59" s="28">
        <f t="shared" si="0"/>
        <v>0.43684210526315792</v>
      </c>
    </row>
    <row r="60" spans="2:9" x14ac:dyDescent="0.3">
      <c r="B60" s="22"/>
      <c r="C60" s="22">
        <v>63</v>
      </c>
      <c r="D60" s="22" t="s">
        <v>697</v>
      </c>
      <c r="E60" s="22">
        <v>2.1</v>
      </c>
      <c r="F60" s="22"/>
      <c r="G60" s="22">
        <v>1</v>
      </c>
      <c r="H60" s="28">
        <v>4</v>
      </c>
      <c r="I60" s="28">
        <f t="shared" si="0"/>
        <v>0.52500000000000002</v>
      </c>
    </row>
    <row r="61" spans="2:9" x14ac:dyDescent="0.3">
      <c r="B61" s="22"/>
      <c r="C61" s="22">
        <v>64</v>
      </c>
      <c r="D61" s="22" t="s">
        <v>56</v>
      </c>
      <c r="E61" s="22">
        <v>0.79</v>
      </c>
      <c r="F61" s="22"/>
      <c r="G61" s="22">
        <v>1</v>
      </c>
      <c r="H61" s="28">
        <v>6</v>
      </c>
      <c r="I61" s="28">
        <f t="shared" si="0"/>
        <v>0.13166666666666668</v>
      </c>
    </row>
    <row r="62" spans="2:9" x14ac:dyDescent="0.3">
      <c r="B62" s="22"/>
      <c r="C62" s="22">
        <v>65</v>
      </c>
      <c r="D62" s="22" t="s">
        <v>59</v>
      </c>
      <c r="E62" s="22">
        <v>0.6</v>
      </c>
      <c r="F62" s="22"/>
      <c r="G62" s="22">
        <v>5</v>
      </c>
      <c r="H62" s="28">
        <v>1.1000000000000001</v>
      </c>
      <c r="I62" s="28">
        <f t="shared" si="0"/>
        <v>2.7272727272727271</v>
      </c>
    </row>
    <row r="63" spans="2:9" x14ac:dyDescent="0.3">
      <c r="B63" s="22"/>
      <c r="C63" s="22">
        <v>66</v>
      </c>
      <c r="D63" s="22" t="s">
        <v>292</v>
      </c>
      <c r="E63" s="22">
        <v>0.53</v>
      </c>
      <c r="F63" s="22"/>
      <c r="G63" s="22">
        <v>1</v>
      </c>
      <c r="H63" s="28">
        <v>1.3</v>
      </c>
      <c r="I63" s="28">
        <f t="shared" ref="I63:I122" si="1">+(E63*G63)/H63</f>
        <v>0.40769230769230769</v>
      </c>
    </row>
    <row r="64" spans="2:9" x14ac:dyDescent="0.3">
      <c r="B64" s="22"/>
      <c r="C64" s="22">
        <v>67</v>
      </c>
      <c r="D64" s="22" t="s">
        <v>625</v>
      </c>
      <c r="E64" s="22">
        <v>0.84</v>
      </c>
      <c r="F64" s="22"/>
      <c r="G64" s="22">
        <v>1</v>
      </c>
      <c r="H64" s="28">
        <v>2</v>
      </c>
      <c r="I64" s="28">
        <f t="shared" si="1"/>
        <v>0.42</v>
      </c>
    </row>
    <row r="65" spans="2:9" x14ac:dyDescent="0.3">
      <c r="B65" s="22"/>
      <c r="C65" s="22">
        <v>68</v>
      </c>
      <c r="D65" s="22" t="s">
        <v>672</v>
      </c>
      <c r="E65" s="22">
        <v>1</v>
      </c>
      <c r="F65" s="22"/>
      <c r="G65" s="22">
        <v>1</v>
      </c>
      <c r="H65" s="28">
        <v>2</v>
      </c>
      <c r="I65" s="28">
        <f t="shared" si="1"/>
        <v>0.5</v>
      </c>
    </row>
    <row r="66" spans="2:9" x14ac:dyDescent="0.3">
      <c r="B66" s="22"/>
      <c r="C66" s="22">
        <v>70</v>
      </c>
      <c r="D66" s="22" t="s">
        <v>61</v>
      </c>
      <c r="E66" s="22">
        <v>2.78</v>
      </c>
      <c r="F66" s="22"/>
      <c r="G66" s="22">
        <v>1</v>
      </c>
      <c r="H66" s="28">
        <v>1</v>
      </c>
      <c r="I66" s="28">
        <f t="shared" si="1"/>
        <v>2.78</v>
      </c>
    </row>
    <row r="67" spans="2:9" x14ac:dyDescent="0.3">
      <c r="B67" s="22"/>
      <c r="C67" s="22">
        <v>71</v>
      </c>
      <c r="D67" s="22" t="s">
        <v>61</v>
      </c>
      <c r="E67" s="22">
        <v>1</v>
      </c>
      <c r="F67" s="22"/>
      <c r="G67" s="22">
        <v>1</v>
      </c>
      <c r="H67" s="28">
        <v>2.5</v>
      </c>
      <c r="I67" s="28">
        <f t="shared" si="1"/>
        <v>0.4</v>
      </c>
    </row>
    <row r="68" spans="2:9" x14ac:dyDescent="0.3">
      <c r="B68" s="22"/>
      <c r="C68" s="22">
        <v>73</v>
      </c>
      <c r="D68" s="22" t="s">
        <v>673</v>
      </c>
      <c r="E68" s="22">
        <v>2.1</v>
      </c>
      <c r="F68" s="22"/>
      <c r="G68" s="22">
        <v>3</v>
      </c>
      <c r="H68" s="28">
        <v>1</v>
      </c>
      <c r="I68" s="28">
        <f t="shared" si="1"/>
        <v>6.3000000000000007</v>
      </c>
    </row>
    <row r="69" spans="2:9" x14ac:dyDescent="0.3">
      <c r="B69" s="22"/>
      <c r="C69" s="22">
        <v>74</v>
      </c>
      <c r="D69" s="22" t="s">
        <v>63</v>
      </c>
      <c r="E69" s="22">
        <v>1.58</v>
      </c>
      <c r="F69" s="22"/>
      <c r="G69" s="22">
        <v>1</v>
      </c>
      <c r="H69" s="28">
        <v>3.3</v>
      </c>
      <c r="I69" s="28">
        <f t="shared" si="1"/>
        <v>0.47878787878787882</v>
      </c>
    </row>
    <row r="70" spans="2:9" x14ac:dyDescent="0.3">
      <c r="B70" s="22"/>
      <c r="C70" s="22">
        <v>75</v>
      </c>
      <c r="D70" s="22" t="s">
        <v>64</v>
      </c>
      <c r="E70" s="22">
        <v>0.68</v>
      </c>
      <c r="F70" s="22"/>
      <c r="G70" s="22">
        <v>1</v>
      </c>
      <c r="H70" s="28">
        <v>6.6</v>
      </c>
      <c r="I70" s="28">
        <f t="shared" si="1"/>
        <v>0.10303030303030304</v>
      </c>
    </row>
    <row r="71" spans="2:9" x14ac:dyDescent="0.3">
      <c r="B71" s="22"/>
      <c r="C71" s="22">
        <v>76</v>
      </c>
      <c r="D71" s="22" t="s">
        <v>65</v>
      </c>
      <c r="E71" s="22">
        <v>1.32</v>
      </c>
      <c r="F71" s="22"/>
      <c r="G71" s="22">
        <v>1</v>
      </c>
      <c r="H71" s="28">
        <v>1.2</v>
      </c>
      <c r="I71" s="28">
        <f t="shared" si="1"/>
        <v>1.1000000000000001</v>
      </c>
    </row>
    <row r="72" spans="2:9" x14ac:dyDescent="0.3">
      <c r="B72" s="22"/>
      <c r="C72" s="22">
        <v>77</v>
      </c>
      <c r="D72" s="22" t="s">
        <v>65</v>
      </c>
      <c r="E72" s="22">
        <v>1.94</v>
      </c>
      <c r="F72" s="22"/>
      <c r="G72" s="22">
        <v>1</v>
      </c>
      <c r="H72" s="28">
        <v>8</v>
      </c>
      <c r="I72" s="28">
        <f t="shared" si="1"/>
        <v>0.24249999999999999</v>
      </c>
    </row>
    <row r="73" spans="2:9" x14ac:dyDescent="0.3">
      <c r="B73" s="22"/>
      <c r="C73" s="22">
        <v>78</v>
      </c>
      <c r="D73" s="22" t="s">
        <v>698</v>
      </c>
      <c r="E73" s="22">
        <v>1.39</v>
      </c>
      <c r="F73" s="22"/>
      <c r="G73" s="22">
        <v>1</v>
      </c>
      <c r="H73" s="28">
        <v>14</v>
      </c>
      <c r="I73" s="28">
        <f t="shared" si="1"/>
        <v>9.9285714285714283E-2</v>
      </c>
    </row>
    <row r="74" spans="2:9" x14ac:dyDescent="0.3">
      <c r="B74" s="22"/>
      <c r="C74" s="22">
        <v>79</v>
      </c>
      <c r="D74" s="22" t="s">
        <v>296</v>
      </c>
      <c r="E74" s="22">
        <v>0.71</v>
      </c>
      <c r="F74" s="22"/>
      <c r="G74" s="22">
        <v>1</v>
      </c>
      <c r="H74" s="28">
        <v>1</v>
      </c>
      <c r="I74" s="28">
        <f t="shared" si="1"/>
        <v>0.71</v>
      </c>
    </row>
    <row r="75" spans="2:9" x14ac:dyDescent="0.3">
      <c r="B75" s="22"/>
      <c r="C75" s="22">
        <v>80</v>
      </c>
      <c r="D75" s="22" t="s">
        <v>296</v>
      </c>
      <c r="E75" s="22">
        <v>1.58</v>
      </c>
      <c r="F75" s="22"/>
      <c r="G75" s="22">
        <v>1</v>
      </c>
      <c r="H75" s="28">
        <v>1</v>
      </c>
      <c r="I75" s="28">
        <f t="shared" si="1"/>
        <v>1.58</v>
      </c>
    </row>
    <row r="76" spans="2:9" x14ac:dyDescent="0.3">
      <c r="B76" s="22"/>
      <c r="C76" s="22">
        <v>81</v>
      </c>
      <c r="D76" s="22" t="s">
        <v>67</v>
      </c>
      <c r="E76" s="22">
        <v>2.09</v>
      </c>
      <c r="F76" s="22"/>
      <c r="G76" s="22">
        <v>1</v>
      </c>
      <c r="H76" s="28">
        <v>1.5</v>
      </c>
      <c r="I76" s="28">
        <f t="shared" si="1"/>
        <v>1.3933333333333333</v>
      </c>
    </row>
    <row r="77" spans="2:9" x14ac:dyDescent="0.3">
      <c r="B77" s="22"/>
      <c r="C77" s="22">
        <v>83</v>
      </c>
      <c r="D77" s="22" t="s">
        <v>68</v>
      </c>
      <c r="E77" s="22">
        <v>0.59</v>
      </c>
      <c r="F77" s="22"/>
      <c r="G77" s="22">
        <v>1</v>
      </c>
      <c r="H77" s="28">
        <v>22.7</v>
      </c>
      <c r="I77" s="28">
        <f t="shared" si="1"/>
        <v>2.5991189427312773E-2</v>
      </c>
    </row>
    <row r="78" spans="2:9" x14ac:dyDescent="0.3">
      <c r="B78" s="22"/>
      <c r="C78" s="22">
        <v>84</v>
      </c>
      <c r="D78" s="22" t="s">
        <v>68</v>
      </c>
      <c r="E78" s="22">
        <v>0.59</v>
      </c>
      <c r="F78" s="22"/>
      <c r="G78" s="22">
        <v>1</v>
      </c>
      <c r="H78" s="28">
        <v>1.9</v>
      </c>
      <c r="I78" s="28">
        <f t="shared" si="1"/>
        <v>0.31052631578947371</v>
      </c>
    </row>
    <row r="79" spans="2:9" x14ac:dyDescent="0.3">
      <c r="B79" s="22"/>
      <c r="C79" s="22">
        <v>85</v>
      </c>
      <c r="D79" s="22" t="s">
        <v>68</v>
      </c>
      <c r="E79" s="22">
        <v>0.59</v>
      </c>
      <c r="F79" s="22"/>
      <c r="G79" s="22">
        <v>1</v>
      </c>
      <c r="H79" s="28">
        <v>21.7</v>
      </c>
      <c r="I79" s="28">
        <f t="shared" si="1"/>
        <v>2.7188940092165898E-2</v>
      </c>
    </row>
    <row r="80" spans="2:9" x14ac:dyDescent="0.3">
      <c r="B80" s="22"/>
      <c r="C80" s="22">
        <v>86</v>
      </c>
      <c r="D80" s="22" t="s">
        <v>627</v>
      </c>
      <c r="E80" s="22">
        <v>1.39</v>
      </c>
      <c r="F80" s="22"/>
      <c r="G80" s="22">
        <v>1</v>
      </c>
      <c r="H80" s="28">
        <v>1</v>
      </c>
      <c r="I80" s="28">
        <f t="shared" si="1"/>
        <v>1.39</v>
      </c>
    </row>
    <row r="81" spans="2:9" x14ac:dyDescent="0.3">
      <c r="B81" s="22"/>
      <c r="C81" s="22">
        <v>87</v>
      </c>
      <c r="D81" s="22" t="s">
        <v>69</v>
      </c>
      <c r="E81" s="22">
        <v>1.04</v>
      </c>
      <c r="F81" s="22"/>
      <c r="G81" s="22">
        <v>1</v>
      </c>
      <c r="H81" s="28">
        <v>2.8</v>
      </c>
      <c r="I81" s="28">
        <f t="shared" si="1"/>
        <v>0.37142857142857144</v>
      </c>
    </row>
    <row r="82" spans="2:9" x14ac:dyDescent="0.3">
      <c r="B82" s="22"/>
      <c r="C82" s="22">
        <v>88</v>
      </c>
      <c r="D82" s="22" t="s">
        <v>674</v>
      </c>
      <c r="E82" s="22">
        <v>1.05</v>
      </c>
      <c r="F82" s="22"/>
      <c r="G82" s="22">
        <v>1</v>
      </c>
      <c r="H82" s="28">
        <v>1.2</v>
      </c>
      <c r="I82" s="28">
        <f t="shared" si="1"/>
        <v>0.87500000000000011</v>
      </c>
    </row>
    <row r="83" spans="2:9" x14ac:dyDescent="0.3">
      <c r="B83" s="22"/>
      <c r="C83" s="22">
        <v>89</v>
      </c>
      <c r="D83" s="22" t="s">
        <v>294</v>
      </c>
      <c r="E83" s="22">
        <v>0.47</v>
      </c>
      <c r="F83" s="22"/>
      <c r="G83" s="22">
        <v>1</v>
      </c>
      <c r="H83" s="28">
        <v>1.5</v>
      </c>
      <c r="I83" s="28">
        <f t="shared" si="1"/>
        <v>0.3133333333333333</v>
      </c>
    </row>
    <row r="84" spans="2:9" x14ac:dyDescent="0.3">
      <c r="B84" s="22"/>
      <c r="C84" s="22">
        <v>90</v>
      </c>
      <c r="D84" s="22" t="s">
        <v>294</v>
      </c>
      <c r="E84" s="22">
        <v>0.47</v>
      </c>
      <c r="F84" s="22"/>
      <c r="G84" s="22">
        <v>1</v>
      </c>
      <c r="H84" s="28">
        <v>2.5</v>
      </c>
      <c r="I84" s="28">
        <f t="shared" si="1"/>
        <v>0.188</v>
      </c>
    </row>
    <row r="85" spans="2:9" x14ac:dyDescent="0.3">
      <c r="B85" s="22"/>
      <c r="C85" s="22">
        <v>91</v>
      </c>
      <c r="D85" s="22" t="s">
        <v>294</v>
      </c>
      <c r="E85" s="22">
        <v>0.47</v>
      </c>
      <c r="F85" s="22"/>
      <c r="G85" s="22">
        <v>1</v>
      </c>
      <c r="H85" s="28">
        <v>2</v>
      </c>
      <c r="I85" s="28">
        <f t="shared" si="1"/>
        <v>0.23499999999999999</v>
      </c>
    </row>
    <row r="86" spans="2:9" x14ac:dyDescent="0.3">
      <c r="B86" s="22"/>
      <c r="C86" s="22">
        <v>92</v>
      </c>
      <c r="D86" s="22" t="s">
        <v>294</v>
      </c>
      <c r="E86" s="22">
        <v>0.56999999999999995</v>
      </c>
      <c r="F86" s="22"/>
      <c r="G86" s="22">
        <v>1</v>
      </c>
      <c r="H86" s="28">
        <v>4</v>
      </c>
      <c r="I86" s="28">
        <f t="shared" si="1"/>
        <v>0.14249999999999999</v>
      </c>
    </row>
    <row r="87" spans="2:9" x14ac:dyDescent="0.3">
      <c r="B87" s="22"/>
      <c r="C87" s="22">
        <v>93</v>
      </c>
      <c r="D87" s="22" t="s">
        <v>73</v>
      </c>
      <c r="E87" s="22">
        <v>2.09</v>
      </c>
      <c r="F87" s="22"/>
      <c r="G87" s="22">
        <v>1</v>
      </c>
      <c r="H87" s="28">
        <v>4</v>
      </c>
      <c r="I87" s="28">
        <f t="shared" si="1"/>
        <v>0.52249999999999996</v>
      </c>
    </row>
    <row r="88" spans="2:9" x14ac:dyDescent="0.3">
      <c r="B88" s="22"/>
      <c r="C88" s="22">
        <v>94</v>
      </c>
      <c r="D88" s="22" t="s">
        <v>74</v>
      </c>
      <c r="E88" s="22">
        <v>2.1</v>
      </c>
      <c r="F88" s="22"/>
      <c r="G88" s="22">
        <v>1</v>
      </c>
      <c r="H88" s="28">
        <v>1.2</v>
      </c>
      <c r="I88" s="28">
        <f t="shared" si="1"/>
        <v>1.7500000000000002</v>
      </c>
    </row>
    <row r="89" spans="2:9" x14ac:dyDescent="0.3">
      <c r="B89" s="22"/>
      <c r="C89" s="22">
        <v>95</v>
      </c>
      <c r="D89" s="22" t="s">
        <v>631</v>
      </c>
      <c r="E89" s="22">
        <v>1.67</v>
      </c>
      <c r="F89" s="22"/>
      <c r="G89" s="22">
        <v>1</v>
      </c>
      <c r="H89" s="28">
        <v>2.6</v>
      </c>
      <c r="I89" s="28">
        <f t="shared" si="1"/>
        <v>0.64230769230769225</v>
      </c>
    </row>
    <row r="90" spans="2:9" x14ac:dyDescent="0.3">
      <c r="B90" s="22"/>
      <c r="C90" s="22">
        <v>96</v>
      </c>
      <c r="D90" s="22" t="s">
        <v>631</v>
      </c>
      <c r="E90" s="22">
        <v>1.46</v>
      </c>
      <c r="F90" s="22"/>
      <c r="G90" s="22">
        <v>1</v>
      </c>
      <c r="H90" s="28">
        <v>8</v>
      </c>
      <c r="I90" s="28">
        <f t="shared" si="1"/>
        <v>0.1825</v>
      </c>
    </row>
    <row r="91" spans="2:9" x14ac:dyDescent="0.3">
      <c r="B91" s="22"/>
      <c r="C91" s="22">
        <v>97</v>
      </c>
      <c r="D91" s="22" t="s">
        <v>631</v>
      </c>
      <c r="E91" s="22">
        <v>0.6</v>
      </c>
      <c r="F91" s="22"/>
      <c r="G91" s="22">
        <v>1</v>
      </c>
      <c r="H91" s="28">
        <v>1</v>
      </c>
      <c r="I91" s="28">
        <f t="shared" si="1"/>
        <v>0.6</v>
      </c>
    </row>
    <row r="92" spans="2:9" x14ac:dyDescent="0.3">
      <c r="B92" s="22"/>
      <c r="C92" s="22">
        <v>98</v>
      </c>
      <c r="D92" s="22" t="s">
        <v>632</v>
      </c>
      <c r="E92" s="22">
        <v>1.04</v>
      </c>
      <c r="F92" s="22"/>
      <c r="G92" s="22">
        <v>1</v>
      </c>
      <c r="H92" s="28">
        <v>3</v>
      </c>
      <c r="I92" s="28">
        <f t="shared" si="1"/>
        <v>0.34666666666666668</v>
      </c>
    </row>
    <row r="93" spans="2:9" x14ac:dyDescent="0.3">
      <c r="B93" s="22"/>
      <c r="C93" s="22">
        <v>99</v>
      </c>
      <c r="D93" s="22" t="s">
        <v>699</v>
      </c>
      <c r="E93" s="22">
        <v>2.61</v>
      </c>
      <c r="F93" s="22"/>
      <c r="G93" s="22">
        <v>1</v>
      </c>
      <c r="H93" s="28">
        <v>2</v>
      </c>
      <c r="I93" s="28">
        <f t="shared" si="1"/>
        <v>1.3049999999999999</v>
      </c>
    </row>
    <row r="94" spans="2:9" x14ac:dyDescent="0.3">
      <c r="B94" s="22"/>
      <c r="C94" s="22">
        <v>100</v>
      </c>
      <c r="D94" s="22" t="s">
        <v>675</v>
      </c>
      <c r="E94" s="22">
        <v>1.31</v>
      </c>
      <c r="F94" s="22"/>
      <c r="G94" s="22">
        <v>1</v>
      </c>
      <c r="H94" s="28">
        <v>4</v>
      </c>
      <c r="I94" s="28">
        <f t="shared" si="1"/>
        <v>0.32750000000000001</v>
      </c>
    </row>
    <row r="95" spans="2:9" x14ac:dyDescent="0.3">
      <c r="B95" s="22"/>
      <c r="C95" s="22">
        <v>101</v>
      </c>
      <c r="D95" s="22" t="s">
        <v>298</v>
      </c>
      <c r="E95" s="22">
        <v>1.05</v>
      </c>
      <c r="F95" s="22"/>
      <c r="G95" s="22">
        <v>1</v>
      </c>
      <c r="H95" s="28">
        <v>8</v>
      </c>
      <c r="I95" s="28">
        <f t="shared" si="1"/>
        <v>0.13125000000000001</v>
      </c>
    </row>
    <row r="96" spans="2:9" x14ac:dyDescent="0.3">
      <c r="B96" s="22"/>
      <c r="C96" s="22">
        <v>102</v>
      </c>
      <c r="D96" s="22" t="s">
        <v>374</v>
      </c>
      <c r="E96" s="22">
        <v>0.57999999999999996</v>
      </c>
      <c r="F96" s="22"/>
      <c r="G96" s="22">
        <v>1</v>
      </c>
      <c r="H96" s="28">
        <v>1.7</v>
      </c>
      <c r="I96" s="28">
        <f t="shared" si="1"/>
        <v>0.3411764705882353</v>
      </c>
    </row>
    <row r="97" spans="2:9" x14ac:dyDescent="0.3">
      <c r="B97" s="22"/>
      <c r="C97" s="22">
        <v>103</v>
      </c>
      <c r="D97" s="22" t="s">
        <v>76</v>
      </c>
      <c r="E97" s="22">
        <v>1</v>
      </c>
      <c r="F97" s="22"/>
      <c r="G97" s="22">
        <v>1</v>
      </c>
      <c r="H97" s="28">
        <v>1</v>
      </c>
      <c r="I97" s="28">
        <f t="shared" si="1"/>
        <v>1</v>
      </c>
    </row>
    <row r="98" spans="2:9" x14ac:dyDescent="0.3">
      <c r="B98" s="22"/>
      <c r="C98" s="22">
        <v>104</v>
      </c>
      <c r="D98" s="22" t="s">
        <v>680</v>
      </c>
      <c r="E98" s="22">
        <v>0.79</v>
      </c>
      <c r="F98" s="22"/>
      <c r="G98" s="22">
        <v>1</v>
      </c>
      <c r="H98" s="28">
        <v>1.2</v>
      </c>
      <c r="I98" s="28">
        <f t="shared" si="1"/>
        <v>0.65833333333333344</v>
      </c>
    </row>
    <row r="99" spans="2:9" x14ac:dyDescent="0.3">
      <c r="B99" s="22"/>
      <c r="C99" s="22">
        <v>105</v>
      </c>
      <c r="D99" s="22" t="s">
        <v>679</v>
      </c>
      <c r="E99" s="22">
        <v>0.47</v>
      </c>
      <c r="F99" s="22"/>
      <c r="G99" s="22">
        <v>1</v>
      </c>
      <c r="H99" s="28">
        <v>1</v>
      </c>
      <c r="I99" s="28">
        <f t="shared" si="1"/>
        <v>0.47</v>
      </c>
    </row>
    <row r="100" spans="2:9" x14ac:dyDescent="0.3">
      <c r="B100" s="22"/>
      <c r="C100" s="22">
        <v>106</v>
      </c>
      <c r="D100" s="22" t="s">
        <v>77</v>
      </c>
      <c r="E100" s="22">
        <v>0.74</v>
      </c>
      <c r="F100" s="22"/>
      <c r="G100" s="22">
        <v>1</v>
      </c>
      <c r="H100" s="28">
        <v>5.5</v>
      </c>
      <c r="I100" s="28">
        <f t="shared" si="1"/>
        <v>0.13454545454545455</v>
      </c>
    </row>
    <row r="101" spans="2:9" x14ac:dyDescent="0.3">
      <c r="B101" s="22"/>
      <c r="C101" s="22">
        <v>107</v>
      </c>
      <c r="D101" s="22" t="s">
        <v>445</v>
      </c>
      <c r="E101" s="22">
        <v>1.31</v>
      </c>
      <c r="F101" s="22"/>
      <c r="G101" s="22">
        <v>1</v>
      </c>
      <c r="H101" s="28">
        <v>4</v>
      </c>
      <c r="I101" s="28">
        <f t="shared" si="1"/>
        <v>0.32750000000000001</v>
      </c>
    </row>
    <row r="102" spans="2:9" x14ac:dyDescent="0.3">
      <c r="B102" s="22"/>
      <c r="C102" s="22">
        <v>108</v>
      </c>
      <c r="D102" s="22" t="s">
        <v>676</v>
      </c>
      <c r="E102" s="22">
        <v>0.84</v>
      </c>
      <c r="F102" s="22"/>
      <c r="G102" s="22">
        <v>1</v>
      </c>
      <c r="H102" s="28">
        <v>2</v>
      </c>
      <c r="I102" s="28">
        <f t="shared" si="1"/>
        <v>0.42</v>
      </c>
    </row>
    <row r="103" spans="2:9" x14ac:dyDescent="0.3">
      <c r="B103" s="22"/>
      <c r="C103" s="22">
        <v>109</v>
      </c>
      <c r="D103" s="22" t="s">
        <v>634</v>
      </c>
      <c r="E103" s="22">
        <v>0.37</v>
      </c>
      <c r="F103" s="22"/>
      <c r="G103" s="22">
        <v>1</v>
      </c>
      <c r="H103" s="28">
        <v>26</v>
      </c>
      <c r="I103" s="28">
        <f t="shared" si="1"/>
        <v>1.4230769230769231E-2</v>
      </c>
    </row>
    <row r="104" spans="2:9" x14ac:dyDescent="0.3">
      <c r="B104" s="22"/>
      <c r="C104" s="22">
        <v>110</v>
      </c>
      <c r="D104" s="22" t="s">
        <v>700</v>
      </c>
      <c r="E104" s="22">
        <v>1.79</v>
      </c>
      <c r="F104" s="22"/>
      <c r="G104" s="22">
        <v>1</v>
      </c>
      <c r="H104" s="28">
        <v>7.8</v>
      </c>
      <c r="I104" s="28">
        <f t="shared" si="1"/>
        <v>0.2294871794871795</v>
      </c>
    </row>
    <row r="105" spans="2:9" x14ac:dyDescent="0.3">
      <c r="B105" s="22"/>
      <c r="C105" s="22">
        <v>111</v>
      </c>
      <c r="D105" s="22" t="s">
        <v>678</v>
      </c>
      <c r="E105" s="22">
        <v>1.37</v>
      </c>
      <c r="F105" s="22"/>
      <c r="G105" s="22">
        <v>1</v>
      </c>
      <c r="H105" s="28">
        <v>3.7</v>
      </c>
      <c r="I105" s="28">
        <f t="shared" si="1"/>
        <v>0.37027027027027026</v>
      </c>
    </row>
    <row r="106" spans="2:9" x14ac:dyDescent="0.3">
      <c r="B106" s="22"/>
      <c r="C106" s="22">
        <v>112</v>
      </c>
      <c r="D106" s="22" t="s">
        <v>701</v>
      </c>
      <c r="E106" s="22">
        <v>1.21</v>
      </c>
      <c r="F106" s="22"/>
      <c r="G106" s="22">
        <v>1</v>
      </c>
      <c r="H106" s="28">
        <v>3.7</v>
      </c>
      <c r="I106" s="28">
        <f t="shared" si="1"/>
        <v>0.32702702702702702</v>
      </c>
    </row>
    <row r="107" spans="2:9" x14ac:dyDescent="0.3">
      <c r="B107" s="22"/>
      <c r="C107" s="22">
        <v>113</v>
      </c>
      <c r="D107" s="22" t="s">
        <v>447</v>
      </c>
      <c r="E107" s="22">
        <v>1.26</v>
      </c>
      <c r="F107" s="22"/>
      <c r="G107" s="22">
        <v>1</v>
      </c>
      <c r="H107" s="28">
        <v>1.1000000000000001</v>
      </c>
      <c r="I107" s="28">
        <f t="shared" si="1"/>
        <v>1.1454545454545453</v>
      </c>
    </row>
    <row r="108" spans="2:9" x14ac:dyDescent="0.3">
      <c r="B108" s="22"/>
      <c r="C108" s="22">
        <v>114</v>
      </c>
      <c r="D108" s="22" t="s">
        <v>681</v>
      </c>
      <c r="E108" s="22">
        <v>0.91</v>
      </c>
      <c r="F108" s="22"/>
      <c r="G108" s="22">
        <v>1</v>
      </c>
      <c r="H108" s="28">
        <v>1.2</v>
      </c>
      <c r="I108" s="28">
        <f t="shared" si="1"/>
        <v>0.75833333333333341</v>
      </c>
    </row>
    <row r="109" spans="2:9" x14ac:dyDescent="0.3">
      <c r="B109" s="22"/>
      <c r="C109" s="22">
        <v>115</v>
      </c>
      <c r="D109" s="22" t="s">
        <v>682</v>
      </c>
      <c r="E109" s="22">
        <v>3.14</v>
      </c>
      <c r="F109" s="22"/>
      <c r="G109" s="22">
        <v>1</v>
      </c>
      <c r="H109" s="28">
        <v>2</v>
      </c>
      <c r="I109" s="28">
        <f t="shared" si="1"/>
        <v>1.57</v>
      </c>
    </row>
    <row r="110" spans="2:9" x14ac:dyDescent="0.3">
      <c r="B110" s="22"/>
      <c r="C110" s="22">
        <v>116</v>
      </c>
      <c r="D110" s="22" t="s">
        <v>683</v>
      </c>
      <c r="E110" s="22">
        <v>2.09</v>
      </c>
      <c r="F110" s="22"/>
      <c r="G110" s="22">
        <v>1</v>
      </c>
      <c r="H110" s="28">
        <v>1.6</v>
      </c>
      <c r="I110" s="28">
        <f t="shared" si="1"/>
        <v>1.3062499999999999</v>
      </c>
    </row>
    <row r="111" spans="2:9" x14ac:dyDescent="0.3">
      <c r="B111" s="22"/>
      <c r="C111" s="22">
        <v>117</v>
      </c>
      <c r="D111" s="22" t="s">
        <v>702</v>
      </c>
      <c r="E111" s="22">
        <v>3.68</v>
      </c>
      <c r="F111" s="22"/>
      <c r="G111" s="22">
        <v>1</v>
      </c>
      <c r="H111" s="28">
        <v>1</v>
      </c>
      <c r="I111" s="28">
        <f t="shared" si="1"/>
        <v>3.68</v>
      </c>
    </row>
    <row r="112" spans="2:9" x14ac:dyDescent="0.3">
      <c r="B112" s="22"/>
      <c r="C112" s="22">
        <v>118</v>
      </c>
      <c r="D112" s="22" t="s">
        <v>380</v>
      </c>
      <c r="E112" s="22">
        <v>25</v>
      </c>
      <c r="F112" s="22"/>
      <c r="G112" s="22">
        <v>1</v>
      </c>
      <c r="H112" s="28">
        <v>52.1</v>
      </c>
      <c r="I112" s="28">
        <f t="shared" si="1"/>
        <v>0.47984644913627639</v>
      </c>
    </row>
    <row r="113" spans="2:12" x14ac:dyDescent="0.3">
      <c r="B113" s="22"/>
      <c r="C113" s="22">
        <v>119</v>
      </c>
      <c r="D113" s="22" t="s">
        <v>449</v>
      </c>
      <c r="E113" s="22">
        <v>80.27</v>
      </c>
      <c r="F113" s="22"/>
      <c r="G113" s="22">
        <v>1</v>
      </c>
      <c r="H113" s="28">
        <v>13</v>
      </c>
      <c r="I113" s="28">
        <f t="shared" si="1"/>
        <v>6.1746153846153842</v>
      </c>
      <c r="J113" s="42" t="s">
        <v>824</v>
      </c>
      <c r="K113" s="48">
        <f>SUM(I4:I113)</f>
        <v>143.64399661548936</v>
      </c>
      <c r="L113" s="43">
        <f>COUNT(I4:I113)</f>
        <v>110</v>
      </c>
    </row>
    <row r="114" spans="2:12" x14ac:dyDescent="0.3">
      <c r="B114" s="24" t="s">
        <v>304</v>
      </c>
      <c r="C114" s="22"/>
      <c r="D114" s="22"/>
      <c r="E114" s="22"/>
      <c r="F114" s="22"/>
      <c r="G114" s="22"/>
      <c r="H114" s="28"/>
      <c r="I114" s="28"/>
    </row>
    <row r="115" spans="2:12" x14ac:dyDescent="0.3">
      <c r="B115" s="22"/>
      <c r="C115" s="22">
        <v>121</v>
      </c>
      <c r="D115" s="22" t="s">
        <v>635</v>
      </c>
      <c r="E115" s="22">
        <v>3.9</v>
      </c>
      <c r="F115" s="22"/>
      <c r="G115" s="22">
        <v>1</v>
      </c>
      <c r="H115" s="28">
        <v>1</v>
      </c>
      <c r="I115" s="28">
        <f t="shared" si="1"/>
        <v>3.9</v>
      </c>
    </row>
    <row r="116" spans="2:12" x14ac:dyDescent="0.3">
      <c r="B116" s="22"/>
      <c r="C116" s="22">
        <v>122</v>
      </c>
      <c r="D116" s="22" t="s">
        <v>636</v>
      </c>
      <c r="E116" s="22">
        <v>5</v>
      </c>
      <c r="F116" s="22"/>
      <c r="G116" s="22">
        <v>1</v>
      </c>
      <c r="H116" s="28">
        <v>1</v>
      </c>
      <c r="I116" s="28">
        <f t="shared" si="1"/>
        <v>5</v>
      </c>
    </row>
    <row r="117" spans="2:12" x14ac:dyDescent="0.3">
      <c r="B117" s="22"/>
      <c r="C117" s="22">
        <v>123</v>
      </c>
      <c r="D117" s="22" t="s">
        <v>635</v>
      </c>
      <c r="E117" s="22">
        <v>3.9</v>
      </c>
      <c r="F117" s="22"/>
      <c r="G117" s="22">
        <v>2</v>
      </c>
      <c r="H117" s="28">
        <v>13</v>
      </c>
      <c r="I117" s="28">
        <f t="shared" si="1"/>
        <v>0.6</v>
      </c>
    </row>
    <row r="118" spans="2:12" x14ac:dyDescent="0.3">
      <c r="B118" s="22"/>
      <c r="C118" s="22">
        <v>124</v>
      </c>
      <c r="D118" s="22" t="s">
        <v>637</v>
      </c>
      <c r="E118" s="22">
        <v>5</v>
      </c>
      <c r="F118" s="22"/>
      <c r="G118" s="22">
        <v>2</v>
      </c>
      <c r="H118" s="28">
        <v>13</v>
      </c>
      <c r="I118" s="28">
        <f t="shared" si="1"/>
        <v>0.76923076923076927</v>
      </c>
      <c r="J118" s="42" t="s">
        <v>304</v>
      </c>
      <c r="K118" s="48">
        <f>SUM(I115:I118)</f>
        <v>10.26923076923077</v>
      </c>
      <c r="L118" s="43">
        <f>COUNT(I115:I118)</f>
        <v>4</v>
      </c>
    </row>
    <row r="119" spans="2:12" x14ac:dyDescent="0.3">
      <c r="B119" s="24" t="s">
        <v>450</v>
      </c>
      <c r="C119" s="22"/>
      <c r="D119" s="22"/>
      <c r="E119" s="22"/>
      <c r="F119" s="22"/>
      <c r="G119" s="22"/>
      <c r="H119" s="28"/>
      <c r="I119" s="28"/>
    </row>
    <row r="120" spans="2:12" x14ac:dyDescent="0.3">
      <c r="B120" s="22"/>
      <c r="C120" s="22">
        <v>125</v>
      </c>
      <c r="D120" s="22" t="s">
        <v>83</v>
      </c>
      <c r="E120" s="22">
        <v>12</v>
      </c>
      <c r="F120" s="22"/>
      <c r="G120" s="22">
        <v>3</v>
      </c>
      <c r="H120" s="28">
        <v>52</v>
      </c>
      <c r="I120" s="28">
        <f t="shared" si="1"/>
        <v>0.69230769230769229</v>
      </c>
    </row>
    <row r="121" spans="2:12" x14ac:dyDescent="0.3">
      <c r="B121" s="22"/>
      <c r="C121" s="22">
        <v>126</v>
      </c>
      <c r="D121" s="22" t="s">
        <v>307</v>
      </c>
      <c r="E121" s="22">
        <v>20</v>
      </c>
      <c r="F121" s="22"/>
      <c r="G121" s="22">
        <v>3</v>
      </c>
      <c r="H121" s="28">
        <v>52</v>
      </c>
      <c r="I121" s="28">
        <f t="shared" si="1"/>
        <v>1.1538461538461537</v>
      </c>
    </row>
    <row r="122" spans="2:12" x14ac:dyDescent="0.3">
      <c r="B122" s="22"/>
      <c r="C122" s="22">
        <v>127</v>
      </c>
      <c r="D122" s="22" t="s">
        <v>451</v>
      </c>
      <c r="E122" s="22">
        <v>20</v>
      </c>
      <c r="F122" s="22"/>
      <c r="G122" s="22">
        <v>1</v>
      </c>
      <c r="H122" s="28">
        <v>52</v>
      </c>
      <c r="I122" s="28">
        <f t="shared" si="1"/>
        <v>0.38461538461538464</v>
      </c>
    </row>
    <row r="123" spans="2:12" x14ac:dyDescent="0.3">
      <c r="B123" s="22"/>
      <c r="C123" s="22">
        <v>128</v>
      </c>
      <c r="D123" s="22" t="s">
        <v>82</v>
      </c>
      <c r="E123" s="22">
        <v>8</v>
      </c>
      <c r="F123" s="22"/>
      <c r="G123" s="22">
        <v>2</v>
      </c>
      <c r="H123" s="28">
        <v>52</v>
      </c>
      <c r="I123" s="28">
        <f t="shared" ref="I123:I186" si="2">+(E123*G123)/H123</f>
        <v>0.30769230769230771</v>
      </c>
    </row>
    <row r="124" spans="2:12" x14ac:dyDescent="0.3">
      <c r="B124" s="22"/>
      <c r="C124" s="22">
        <v>129</v>
      </c>
      <c r="D124" s="22" t="s">
        <v>308</v>
      </c>
      <c r="E124" s="22">
        <v>5</v>
      </c>
      <c r="F124" s="22"/>
      <c r="G124" s="22">
        <v>2</v>
      </c>
      <c r="H124" s="28">
        <v>52</v>
      </c>
      <c r="I124" s="28">
        <f t="shared" si="2"/>
        <v>0.19230769230769232</v>
      </c>
    </row>
    <row r="125" spans="2:12" x14ac:dyDescent="0.3">
      <c r="B125" s="22"/>
      <c r="C125" s="22">
        <v>130</v>
      </c>
      <c r="D125" s="22" t="s">
        <v>309</v>
      </c>
      <c r="E125" s="22">
        <v>4.5</v>
      </c>
      <c r="F125" s="22"/>
      <c r="G125" s="22">
        <v>1</v>
      </c>
      <c r="H125" s="28">
        <v>52</v>
      </c>
      <c r="I125" s="28">
        <f t="shared" si="2"/>
        <v>8.6538461538461536E-2</v>
      </c>
    </row>
    <row r="126" spans="2:12" x14ac:dyDescent="0.3">
      <c r="B126" s="22"/>
      <c r="C126" s="22">
        <v>131</v>
      </c>
      <c r="D126" s="22" t="s">
        <v>86</v>
      </c>
      <c r="E126" s="22">
        <v>5</v>
      </c>
      <c r="F126" s="22"/>
      <c r="G126" s="22">
        <v>3</v>
      </c>
      <c r="H126" s="28">
        <v>52</v>
      </c>
      <c r="I126" s="28">
        <f t="shared" si="2"/>
        <v>0.28846153846153844</v>
      </c>
    </row>
    <row r="127" spans="2:12" x14ac:dyDescent="0.3">
      <c r="B127" s="22"/>
      <c r="C127" s="22">
        <v>132</v>
      </c>
      <c r="D127" s="22" t="s">
        <v>452</v>
      </c>
      <c r="E127" s="22">
        <v>6</v>
      </c>
      <c r="F127" s="22"/>
      <c r="G127" s="22">
        <v>5</v>
      </c>
      <c r="H127" s="28">
        <v>52</v>
      </c>
      <c r="I127" s="28">
        <f t="shared" si="2"/>
        <v>0.57692307692307687</v>
      </c>
    </row>
    <row r="128" spans="2:12" x14ac:dyDescent="0.3">
      <c r="B128" s="22"/>
      <c r="C128" s="22">
        <v>133</v>
      </c>
      <c r="D128" s="22" t="s">
        <v>93</v>
      </c>
      <c r="E128" s="22">
        <v>22</v>
      </c>
      <c r="F128" s="22"/>
      <c r="G128" s="22">
        <v>4</v>
      </c>
      <c r="H128" s="28">
        <v>52</v>
      </c>
      <c r="I128" s="28">
        <f t="shared" si="2"/>
        <v>1.6923076923076923</v>
      </c>
    </row>
    <row r="129" spans="2:9" x14ac:dyDescent="0.3">
      <c r="B129" s="22"/>
      <c r="C129" s="22">
        <v>134</v>
      </c>
      <c r="D129" s="22" t="s">
        <v>91</v>
      </c>
      <c r="E129" s="22">
        <v>20</v>
      </c>
      <c r="F129" s="22"/>
      <c r="G129" s="22">
        <v>4</v>
      </c>
      <c r="H129" s="28">
        <v>52</v>
      </c>
      <c r="I129" s="28">
        <f t="shared" si="2"/>
        <v>1.5384615384615385</v>
      </c>
    </row>
    <row r="130" spans="2:9" x14ac:dyDescent="0.3">
      <c r="B130" s="22"/>
      <c r="C130" s="22">
        <v>135</v>
      </c>
      <c r="D130" s="22" t="s">
        <v>453</v>
      </c>
      <c r="E130" s="22">
        <v>9</v>
      </c>
      <c r="F130" s="22"/>
      <c r="G130" s="22">
        <v>4</v>
      </c>
      <c r="H130" s="28">
        <v>52</v>
      </c>
      <c r="I130" s="28">
        <f t="shared" si="2"/>
        <v>0.69230769230769229</v>
      </c>
    </row>
    <row r="131" spans="2:9" x14ac:dyDescent="0.3">
      <c r="B131" s="22"/>
      <c r="C131" s="22">
        <v>136</v>
      </c>
      <c r="D131" s="22" t="s">
        <v>92</v>
      </c>
      <c r="E131" s="22">
        <v>20</v>
      </c>
      <c r="F131" s="22"/>
      <c r="G131" s="22">
        <v>1</v>
      </c>
      <c r="H131" s="28">
        <v>52</v>
      </c>
      <c r="I131" s="28">
        <f t="shared" si="2"/>
        <v>0.38461538461538464</v>
      </c>
    </row>
    <row r="132" spans="2:9" x14ac:dyDescent="0.3">
      <c r="B132" s="22"/>
      <c r="C132" s="22">
        <v>137</v>
      </c>
      <c r="D132" s="22" t="s">
        <v>454</v>
      </c>
      <c r="E132" s="22">
        <v>22</v>
      </c>
      <c r="F132" s="22"/>
      <c r="G132" s="22">
        <v>2</v>
      </c>
      <c r="H132" s="28">
        <v>52</v>
      </c>
      <c r="I132" s="28">
        <f t="shared" si="2"/>
        <v>0.84615384615384615</v>
      </c>
    </row>
    <row r="133" spans="2:9" x14ac:dyDescent="0.3">
      <c r="B133" s="22"/>
      <c r="C133" s="22">
        <v>138</v>
      </c>
      <c r="D133" s="22" t="s">
        <v>455</v>
      </c>
      <c r="E133" s="22">
        <v>28</v>
      </c>
      <c r="F133" s="22"/>
      <c r="G133" s="22">
        <v>2</v>
      </c>
      <c r="H133" s="28">
        <v>52</v>
      </c>
      <c r="I133" s="28">
        <f t="shared" si="2"/>
        <v>1.0769230769230769</v>
      </c>
    </row>
    <row r="134" spans="2:9" x14ac:dyDescent="0.3">
      <c r="B134" s="22"/>
      <c r="C134" s="22">
        <v>139</v>
      </c>
      <c r="D134" s="22" t="s">
        <v>97</v>
      </c>
      <c r="E134" s="22">
        <v>37.979999999999997</v>
      </c>
      <c r="F134" s="22"/>
      <c r="G134" s="22">
        <v>1</v>
      </c>
      <c r="H134" s="28">
        <v>209</v>
      </c>
      <c r="I134" s="28">
        <f t="shared" si="2"/>
        <v>0.18172248803827751</v>
      </c>
    </row>
    <row r="135" spans="2:9" x14ac:dyDescent="0.3">
      <c r="B135" s="22"/>
      <c r="C135" s="22">
        <v>140</v>
      </c>
      <c r="D135" s="22" t="s">
        <v>456</v>
      </c>
      <c r="E135" s="22">
        <v>25</v>
      </c>
      <c r="F135" s="22"/>
      <c r="G135" s="22">
        <v>5</v>
      </c>
      <c r="H135" s="28">
        <v>52</v>
      </c>
      <c r="I135" s="28">
        <f t="shared" si="2"/>
        <v>2.4038461538461537</v>
      </c>
    </row>
    <row r="136" spans="2:9" x14ac:dyDescent="0.3">
      <c r="B136" s="22"/>
      <c r="C136" s="22">
        <v>141</v>
      </c>
      <c r="D136" s="22" t="s">
        <v>457</v>
      </c>
      <c r="E136" s="22">
        <v>38</v>
      </c>
      <c r="F136" s="22"/>
      <c r="G136" s="22">
        <v>1</v>
      </c>
      <c r="H136" s="28">
        <v>209</v>
      </c>
      <c r="I136" s="28">
        <f t="shared" si="2"/>
        <v>0.18181818181818182</v>
      </c>
    </row>
    <row r="137" spans="2:9" x14ac:dyDescent="0.3">
      <c r="B137" s="22"/>
      <c r="C137" s="22">
        <v>142</v>
      </c>
      <c r="D137" s="22" t="s">
        <v>458</v>
      </c>
      <c r="E137" s="22">
        <v>25</v>
      </c>
      <c r="F137" s="22"/>
      <c r="G137" s="22">
        <v>2</v>
      </c>
      <c r="H137" s="28">
        <v>52</v>
      </c>
      <c r="I137" s="28">
        <f t="shared" si="2"/>
        <v>0.96153846153846156</v>
      </c>
    </row>
    <row r="138" spans="2:9" x14ac:dyDescent="0.3">
      <c r="B138" s="22"/>
      <c r="C138" s="22">
        <v>143</v>
      </c>
      <c r="D138" s="22" t="s">
        <v>108</v>
      </c>
      <c r="E138" s="22">
        <v>5.99</v>
      </c>
      <c r="F138" s="22"/>
      <c r="G138" s="22">
        <v>1</v>
      </c>
      <c r="H138" s="28">
        <v>52</v>
      </c>
      <c r="I138" s="28">
        <f t="shared" si="2"/>
        <v>0.11519230769230769</v>
      </c>
    </row>
    <row r="139" spans="2:9" x14ac:dyDescent="0.3">
      <c r="B139" s="22"/>
      <c r="C139" s="22">
        <v>144</v>
      </c>
      <c r="D139" s="22" t="s">
        <v>109</v>
      </c>
      <c r="E139" s="22">
        <v>7.5</v>
      </c>
      <c r="F139" s="22"/>
      <c r="G139" s="22">
        <v>1</v>
      </c>
      <c r="H139" s="28">
        <v>52</v>
      </c>
      <c r="I139" s="28">
        <f t="shared" si="2"/>
        <v>0.14423076923076922</v>
      </c>
    </row>
    <row r="140" spans="2:9" x14ac:dyDescent="0.3">
      <c r="B140" s="22"/>
      <c r="C140" s="22">
        <v>145</v>
      </c>
      <c r="D140" s="22" t="s">
        <v>110</v>
      </c>
      <c r="E140" s="22">
        <v>9.5</v>
      </c>
      <c r="F140" s="22"/>
      <c r="G140" s="22">
        <v>1</v>
      </c>
      <c r="H140" s="28">
        <v>52</v>
      </c>
      <c r="I140" s="28">
        <f t="shared" si="2"/>
        <v>0.18269230769230768</v>
      </c>
    </row>
    <row r="141" spans="2:9" x14ac:dyDescent="0.3">
      <c r="B141" s="22"/>
      <c r="C141" s="22">
        <v>146</v>
      </c>
      <c r="D141" s="22" t="s">
        <v>101</v>
      </c>
      <c r="E141" s="22">
        <v>45</v>
      </c>
      <c r="F141" s="22"/>
      <c r="G141" s="22">
        <v>1</v>
      </c>
      <c r="H141" s="28">
        <v>156</v>
      </c>
      <c r="I141" s="28">
        <f t="shared" si="2"/>
        <v>0.28846153846153844</v>
      </c>
    </row>
    <row r="142" spans="2:9" x14ac:dyDescent="0.3">
      <c r="B142" s="22"/>
      <c r="C142" s="22">
        <v>147</v>
      </c>
      <c r="D142" s="22" t="s">
        <v>100</v>
      </c>
      <c r="E142" s="22">
        <v>17.989999999999998</v>
      </c>
      <c r="F142" s="22"/>
      <c r="G142" s="22">
        <v>1</v>
      </c>
      <c r="H142" s="28">
        <v>261</v>
      </c>
      <c r="I142" s="28">
        <f t="shared" si="2"/>
        <v>6.8927203065134099E-2</v>
      </c>
    </row>
    <row r="143" spans="2:9" x14ac:dyDescent="0.3">
      <c r="B143" s="22"/>
      <c r="C143" s="22">
        <v>148</v>
      </c>
      <c r="D143" s="22" t="s">
        <v>99</v>
      </c>
      <c r="E143" s="22">
        <v>28</v>
      </c>
      <c r="F143" s="22"/>
      <c r="G143" s="22">
        <v>1</v>
      </c>
      <c r="H143" s="28">
        <v>104</v>
      </c>
      <c r="I143" s="28">
        <f t="shared" si="2"/>
        <v>0.26923076923076922</v>
      </c>
    </row>
    <row r="144" spans="2:9" x14ac:dyDescent="0.3">
      <c r="B144" s="22"/>
      <c r="C144" s="22">
        <v>149</v>
      </c>
      <c r="D144" s="22" t="s">
        <v>459</v>
      </c>
      <c r="E144" s="22">
        <v>39.99</v>
      </c>
      <c r="F144" s="22"/>
      <c r="G144" s="22">
        <v>1</v>
      </c>
      <c r="H144" s="28">
        <v>521</v>
      </c>
      <c r="I144" s="28">
        <f t="shared" si="2"/>
        <v>7.6756238003838781E-2</v>
      </c>
    </row>
    <row r="145" spans="2:9" x14ac:dyDescent="0.3">
      <c r="B145" s="22"/>
      <c r="C145" s="22">
        <v>150</v>
      </c>
      <c r="D145" s="22" t="s">
        <v>325</v>
      </c>
      <c r="E145" s="22">
        <v>19.5</v>
      </c>
      <c r="F145" s="22"/>
      <c r="G145" s="22">
        <v>1</v>
      </c>
      <c r="H145" s="28">
        <v>52</v>
      </c>
      <c r="I145" s="28">
        <f t="shared" si="2"/>
        <v>0.375</v>
      </c>
    </row>
    <row r="146" spans="2:9" x14ac:dyDescent="0.3">
      <c r="B146" s="22"/>
      <c r="C146" s="22">
        <v>151</v>
      </c>
      <c r="D146" s="22" t="s">
        <v>460</v>
      </c>
      <c r="E146" s="22">
        <v>14</v>
      </c>
      <c r="F146" s="22"/>
      <c r="G146" s="22">
        <v>1</v>
      </c>
      <c r="H146" s="28">
        <v>52</v>
      </c>
      <c r="I146" s="28">
        <f t="shared" si="2"/>
        <v>0.26923076923076922</v>
      </c>
    </row>
    <row r="147" spans="2:9" x14ac:dyDescent="0.3">
      <c r="B147" s="22"/>
      <c r="C147" s="22">
        <v>152</v>
      </c>
      <c r="D147" s="22" t="s">
        <v>85</v>
      </c>
      <c r="E147" s="22">
        <v>17</v>
      </c>
      <c r="F147" s="22"/>
      <c r="G147" s="22">
        <v>2</v>
      </c>
      <c r="H147" s="28">
        <v>52</v>
      </c>
      <c r="I147" s="28">
        <f t="shared" si="2"/>
        <v>0.65384615384615385</v>
      </c>
    </row>
    <row r="148" spans="2:9" x14ac:dyDescent="0.3">
      <c r="B148" s="22"/>
      <c r="C148" s="22">
        <v>153</v>
      </c>
      <c r="D148" s="22" t="s">
        <v>84</v>
      </c>
      <c r="E148" s="22">
        <v>20</v>
      </c>
      <c r="F148" s="22"/>
      <c r="G148" s="22">
        <v>1</v>
      </c>
      <c r="H148" s="28">
        <v>52</v>
      </c>
      <c r="I148" s="28">
        <f t="shared" si="2"/>
        <v>0.38461538461538464</v>
      </c>
    </row>
    <row r="149" spans="2:9" x14ac:dyDescent="0.3">
      <c r="B149" s="22"/>
      <c r="C149" s="22">
        <v>154</v>
      </c>
      <c r="D149" s="22" t="s">
        <v>106</v>
      </c>
      <c r="E149" s="22">
        <v>6.99</v>
      </c>
      <c r="F149" s="22"/>
      <c r="G149" s="22">
        <v>1</v>
      </c>
      <c r="H149" s="28">
        <v>26</v>
      </c>
      <c r="I149" s="28">
        <f t="shared" si="2"/>
        <v>0.26884615384615385</v>
      </c>
    </row>
    <row r="150" spans="2:9" x14ac:dyDescent="0.3">
      <c r="B150" s="22"/>
      <c r="C150" s="22">
        <v>155</v>
      </c>
      <c r="D150" s="22" t="s">
        <v>461</v>
      </c>
      <c r="E150" s="22">
        <v>9.99</v>
      </c>
      <c r="F150" s="22"/>
      <c r="G150" s="22">
        <v>1</v>
      </c>
      <c r="H150" s="28">
        <v>52</v>
      </c>
      <c r="I150" s="28">
        <f t="shared" si="2"/>
        <v>0.19211538461538463</v>
      </c>
    </row>
    <row r="151" spans="2:9" x14ac:dyDescent="0.3">
      <c r="B151" s="22"/>
      <c r="C151" s="22">
        <v>156</v>
      </c>
      <c r="D151" s="22" t="s">
        <v>462</v>
      </c>
      <c r="E151" s="22">
        <v>24.99</v>
      </c>
      <c r="F151" s="22"/>
      <c r="G151" s="22">
        <v>1</v>
      </c>
      <c r="H151" s="28">
        <v>52</v>
      </c>
      <c r="I151" s="28">
        <f t="shared" si="2"/>
        <v>0.48057692307692307</v>
      </c>
    </row>
    <row r="152" spans="2:9" x14ac:dyDescent="0.3">
      <c r="B152" s="22"/>
      <c r="C152" s="22">
        <v>157</v>
      </c>
      <c r="D152" s="22" t="s">
        <v>463</v>
      </c>
      <c r="E152" s="22">
        <v>19.989999999999998</v>
      </c>
      <c r="F152" s="22"/>
      <c r="G152" s="22">
        <v>1</v>
      </c>
      <c r="H152" s="28">
        <v>52</v>
      </c>
      <c r="I152" s="28">
        <f t="shared" si="2"/>
        <v>0.38442307692307687</v>
      </c>
    </row>
    <row r="153" spans="2:9" x14ac:dyDescent="0.3">
      <c r="B153" s="22"/>
      <c r="C153" s="22">
        <v>158</v>
      </c>
      <c r="D153" s="22" t="s">
        <v>464</v>
      </c>
      <c r="E153" s="22">
        <v>59.99</v>
      </c>
      <c r="F153" s="22"/>
      <c r="G153" s="22">
        <v>1</v>
      </c>
      <c r="H153" s="28">
        <v>104</v>
      </c>
      <c r="I153" s="28">
        <f t="shared" si="2"/>
        <v>0.57682692307692307</v>
      </c>
    </row>
    <row r="154" spans="2:9" x14ac:dyDescent="0.3">
      <c r="B154" s="22"/>
      <c r="C154" s="22">
        <v>159</v>
      </c>
      <c r="D154" s="22" t="s">
        <v>102</v>
      </c>
      <c r="E154" s="22">
        <v>19.989999999999998</v>
      </c>
      <c r="F154" s="22"/>
      <c r="G154" s="22">
        <v>1</v>
      </c>
      <c r="H154" s="28">
        <v>52</v>
      </c>
      <c r="I154" s="28">
        <f t="shared" si="2"/>
        <v>0.38442307692307687</v>
      </c>
    </row>
    <row r="155" spans="2:9" x14ac:dyDescent="0.3">
      <c r="B155" s="22"/>
      <c r="C155" s="22">
        <v>160</v>
      </c>
      <c r="D155" s="22" t="s">
        <v>465</v>
      </c>
      <c r="E155" s="22">
        <v>12.99</v>
      </c>
      <c r="F155" s="22"/>
      <c r="G155" s="22">
        <v>1</v>
      </c>
      <c r="H155" s="28">
        <v>52</v>
      </c>
      <c r="I155" s="28">
        <f t="shared" si="2"/>
        <v>0.24980769230769231</v>
      </c>
    </row>
    <row r="156" spans="2:9" x14ac:dyDescent="0.3">
      <c r="B156" s="22"/>
      <c r="C156" s="22">
        <v>161</v>
      </c>
      <c r="D156" s="22" t="s">
        <v>83</v>
      </c>
      <c r="E156" s="22">
        <v>16</v>
      </c>
      <c r="F156" s="22"/>
      <c r="G156" s="22">
        <v>2</v>
      </c>
      <c r="H156" s="28">
        <v>52</v>
      </c>
      <c r="I156" s="28">
        <f t="shared" si="2"/>
        <v>0.61538461538461542</v>
      </c>
    </row>
    <row r="157" spans="2:9" x14ac:dyDescent="0.3">
      <c r="B157" s="22"/>
      <c r="C157" s="22">
        <v>162</v>
      </c>
      <c r="D157" s="22" t="s">
        <v>82</v>
      </c>
      <c r="E157" s="22">
        <v>10</v>
      </c>
      <c r="F157" s="22"/>
      <c r="G157" s="22">
        <v>2</v>
      </c>
      <c r="H157" s="28">
        <v>52</v>
      </c>
      <c r="I157" s="28">
        <f t="shared" si="2"/>
        <v>0.38461538461538464</v>
      </c>
    </row>
    <row r="158" spans="2:9" x14ac:dyDescent="0.3">
      <c r="B158" s="22"/>
      <c r="C158" s="22">
        <v>163</v>
      </c>
      <c r="D158" s="22" t="s">
        <v>638</v>
      </c>
      <c r="E158" s="22">
        <v>8</v>
      </c>
      <c r="F158" s="22"/>
      <c r="G158" s="22">
        <v>2</v>
      </c>
      <c r="H158" s="28">
        <v>261</v>
      </c>
      <c r="I158" s="28">
        <f t="shared" si="2"/>
        <v>6.1302681992337162E-2</v>
      </c>
    </row>
    <row r="159" spans="2:9" x14ac:dyDescent="0.3">
      <c r="B159" s="22"/>
      <c r="C159" s="22">
        <v>164</v>
      </c>
      <c r="D159" s="22" t="s">
        <v>639</v>
      </c>
      <c r="E159" s="22">
        <v>22.5</v>
      </c>
      <c r="F159" s="22"/>
      <c r="G159" s="22">
        <v>1</v>
      </c>
      <c r="H159" s="28">
        <v>261</v>
      </c>
      <c r="I159" s="28">
        <f t="shared" si="2"/>
        <v>8.6206896551724144E-2</v>
      </c>
    </row>
    <row r="160" spans="2:9" x14ac:dyDescent="0.3">
      <c r="B160" s="22"/>
      <c r="C160" s="22">
        <v>165</v>
      </c>
      <c r="D160" s="22" t="s">
        <v>640</v>
      </c>
      <c r="E160" s="22">
        <v>19.5</v>
      </c>
      <c r="F160" s="22"/>
      <c r="G160" s="22">
        <v>1</v>
      </c>
      <c r="H160" s="28">
        <v>261</v>
      </c>
      <c r="I160" s="28">
        <f t="shared" si="2"/>
        <v>7.4712643678160925E-2</v>
      </c>
    </row>
    <row r="161" spans="2:9" x14ac:dyDescent="0.3">
      <c r="B161" s="22"/>
      <c r="C161" s="22">
        <v>166</v>
      </c>
      <c r="D161" s="22" t="s">
        <v>91</v>
      </c>
      <c r="E161" s="22">
        <v>45</v>
      </c>
      <c r="F161" s="22"/>
      <c r="G161" s="22">
        <v>2</v>
      </c>
      <c r="H161" s="28">
        <v>104</v>
      </c>
      <c r="I161" s="28">
        <f t="shared" si="2"/>
        <v>0.86538461538461542</v>
      </c>
    </row>
    <row r="162" spans="2:9" x14ac:dyDescent="0.3">
      <c r="B162" s="22"/>
      <c r="C162" s="22">
        <v>167</v>
      </c>
      <c r="D162" s="22" t="s">
        <v>90</v>
      </c>
      <c r="E162" s="22">
        <v>22.5</v>
      </c>
      <c r="F162" s="22"/>
      <c r="G162" s="22">
        <v>3</v>
      </c>
      <c r="H162" s="28">
        <v>104</v>
      </c>
      <c r="I162" s="28">
        <f t="shared" si="2"/>
        <v>0.64903846153846156</v>
      </c>
    </row>
    <row r="163" spans="2:9" x14ac:dyDescent="0.3">
      <c r="B163" s="22"/>
      <c r="C163" s="22">
        <v>168</v>
      </c>
      <c r="D163" s="22" t="s">
        <v>92</v>
      </c>
      <c r="E163" s="22">
        <v>20</v>
      </c>
      <c r="F163" s="22"/>
      <c r="G163" s="22">
        <v>1</v>
      </c>
      <c r="H163" s="28">
        <v>104</v>
      </c>
      <c r="I163" s="28">
        <f t="shared" si="2"/>
        <v>0.19230769230769232</v>
      </c>
    </row>
    <row r="164" spans="2:9" x14ac:dyDescent="0.3">
      <c r="B164" s="22"/>
      <c r="C164" s="22">
        <v>169</v>
      </c>
      <c r="D164" s="22" t="s">
        <v>96</v>
      </c>
      <c r="E164" s="22">
        <v>25</v>
      </c>
      <c r="F164" s="22"/>
      <c r="G164" s="22">
        <v>2</v>
      </c>
      <c r="H164" s="28">
        <v>104</v>
      </c>
      <c r="I164" s="28">
        <f t="shared" si="2"/>
        <v>0.48076923076923078</v>
      </c>
    </row>
    <row r="165" spans="2:9" x14ac:dyDescent="0.3">
      <c r="B165" s="22"/>
      <c r="C165" s="22">
        <v>170</v>
      </c>
      <c r="D165" s="22" t="s">
        <v>97</v>
      </c>
      <c r="E165" s="22">
        <v>79</v>
      </c>
      <c r="F165" s="22"/>
      <c r="G165" s="22">
        <v>2</v>
      </c>
      <c r="H165" s="28">
        <v>52</v>
      </c>
      <c r="I165" s="28">
        <f t="shared" si="2"/>
        <v>3.0384615384615383</v>
      </c>
    </row>
    <row r="166" spans="2:9" x14ac:dyDescent="0.3">
      <c r="B166" s="22"/>
      <c r="C166" s="22">
        <v>171</v>
      </c>
      <c r="D166" s="22" t="s">
        <v>89</v>
      </c>
      <c r="E166" s="22">
        <v>20</v>
      </c>
      <c r="F166" s="22"/>
      <c r="G166" s="22">
        <v>5</v>
      </c>
      <c r="H166" s="28">
        <v>52</v>
      </c>
      <c r="I166" s="28">
        <f t="shared" si="2"/>
        <v>1.9230769230769231</v>
      </c>
    </row>
    <row r="167" spans="2:9" x14ac:dyDescent="0.3">
      <c r="B167" s="22"/>
      <c r="C167" s="22">
        <v>172</v>
      </c>
      <c r="D167" s="22" t="s">
        <v>107</v>
      </c>
      <c r="E167" s="22">
        <v>8</v>
      </c>
      <c r="F167" s="22"/>
      <c r="G167" s="22">
        <v>3</v>
      </c>
      <c r="H167" s="28">
        <v>521</v>
      </c>
      <c r="I167" s="28">
        <f t="shared" si="2"/>
        <v>4.6065259117082535E-2</v>
      </c>
    </row>
    <row r="168" spans="2:9" x14ac:dyDescent="0.3">
      <c r="B168" s="22"/>
      <c r="C168" s="22">
        <v>173</v>
      </c>
      <c r="D168" s="22" t="s">
        <v>641</v>
      </c>
      <c r="E168" s="22">
        <v>15</v>
      </c>
      <c r="F168" s="22"/>
      <c r="G168" s="22">
        <v>3</v>
      </c>
      <c r="H168" s="28">
        <v>104</v>
      </c>
      <c r="I168" s="28">
        <f t="shared" si="2"/>
        <v>0.43269230769230771</v>
      </c>
    </row>
    <row r="169" spans="2:9" x14ac:dyDescent="0.3">
      <c r="B169" s="22"/>
      <c r="C169" s="22">
        <v>174</v>
      </c>
      <c r="D169" s="22" t="s">
        <v>86</v>
      </c>
      <c r="E169" s="22">
        <v>6</v>
      </c>
      <c r="F169" s="22"/>
      <c r="G169" s="22">
        <v>3</v>
      </c>
      <c r="H169" s="28">
        <v>104</v>
      </c>
      <c r="I169" s="28">
        <f t="shared" si="2"/>
        <v>0.17307692307692307</v>
      </c>
    </row>
    <row r="170" spans="2:9" x14ac:dyDescent="0.3">
      <c r="B170" s="22"/>
      <c r="C170" s="22">
        <v>175</v>
      </c>
      <c r="D170" s="22" t="s">
        <v>87</v>
      </c>
      <c r="E170" s="22">
        <v>28</v>
      </c>
      <c r="F170" s="22"/>
      <c r="G170" s="22">
        <v>3</v>
      </c>
      <c r="H170" s="28">
        <v>104</v>
      </c>
      <c r="I170" s="28">
        <f t="shared" si="2"/>
        <v>0.80769230769230771</v>
      </c>
    </row>
    <row r="171" spans="2:9" x14ac:dyDescent="0.3">
      <c r="B171" s="22"/>
      <c r="C171" s="22">
        <v>176</v>
      </c>
      <c r="D171" s="22" t="s">
        <v>93</v>
      </c>
      <c r="E171" s="22">
        <v>20</v>
      </c>
      <c r="F171" s="22"/>
      <c r="G171" s="22">
        <v>2</v>
      </c>
      <c r="H171" s="28">
        <v>104</v>
      </c>
      <c r="I171" s="28">
        <f t="shared" si="2"/>
        <v>0.38461538461538464</v>
      </c>
    </row>
    <row r="172" spans="2:9" x14ac:dyDescent="0.3">
      <c r="B172" s="22"/>
      <c r="C172" s="22">
        <v>177</v>
      </c>
      <c r="D172" s="22" t="s">
        <v>642</v>
      </c>
      <c r="E172" s="22">
        <v>22</v>
      </c>
      <c r="F172" s="22"/>
      <c r="G172" s="22">
        <v>2</v>
      </c>
      <c r="H172" s="28">
        <v>104</v>
      </c>
      <c r="I172" s="28">
        <f t="shared" si="2"/>
        <v>0.42307692307692307</v>
      </c>
    </row>
    <row r="173" spans="2:9" x14ac:dyDescent="0.3">
      <c r="B173" s="22"/>
      <c r="C173" s="22">
        <v>178</v>
      </c>
      <c r="D173" s="22" t="s">
        <v>101</v>
      </c>
      <c r="E173" s="22">
        <v>89</v>
      </c>
      <c r="F173" s="22"/>
      <c r="G173" s="22">
        <v>1</v>
      </c>
      <c r="H173" s="28">
        <v>104</v>
      </c>
      <c r="I173" s="28">
        <f t="shared" si="2"/>
        <v>0.85576923076923073</v>
      </c>
    </row>
    <row r="174" spans="2:9" x14ac:dyDescent="0.3">
      <c r="B174" s="22"/>
      <c r="C174" s="22">
        <v>179</v>
      </c>
      <c r="D174" s="22" t="s">
        <v>100</v>
      </c>
      <c r="E174" s="22">
        <v>17.989999999999998</v>
      </c>
      <c r="F174" s="22"/>
      <c r="G174" s="22">
        <v>1</v>
      </c>
      <c r="H174" s="28">
        <v>104</v>
      </c>
      <c r="I174" s="28">
        <f t="shared" si="2"/>
        <v>0.17298076923076922</v>
      </c>
    </row>
    <row r="175" spans="2:9" x14ac:dyDescent="0.3">
      <c r="B175" s="22"/>
      <c r="C175" s="22">
        <v>180</v>
      </c>
      <c r="D175" s="22" t="s">
        <v>108</v>
      </c>
      <c r="E175" s="22">
        <v>5.99</v>
      </c>
      <c r="F175" s="22"/>
      <c r="G175" s="22">
        <v>1</v>
      </c>
      <c r="H175" s="28">
        <v>261</v>
      </c>
      <c r="I175" s="28">
        <f t="shared" si="2"/>
        <v>2.2950191570881226E-2</v>
      </c>
    </row>
    <row r="176" spans="2:9" x14ac:dyDescent="0.3">
      <c r="B176" s="22"/>
      <c r="C176" s="22">
        <v>181</v>
      </c>
      <c r="D176" s="22" t="s">
        <v>110</v>
      </c>
      <c r="E176" s="22">
        <v>9.5</v>
      </c>
      <c r="F176" s="22"/>
      <c r="G176" s="22">
        <v>1</v>
      </c>
      <c r="H176" s="28">
        <v>261</v>
      </c>
      <c r="I176" s="28">
        <f t="shared" si="2"/>
        <v>3.6398467432950193E-2</v>
      </c>
    </row>
    <row r="177" spans="2:12" x14ac:dyDescent="0.3">
      <c r="B177" s="22"/>
      <c r="C177" s="22">
        <v>182</v>
      </c>
      <c r="D177" s="22" t="s">
        <v>109</v>
      </c>
      <c r="E177" s="22">
        <v>7.5</v>
      </c>
      <c r="F177" s="22"/>
      <c r="G177" s="22">
        <v>1</v>
      </c>
      <c r="H177" s="28">
        <v>261</v>
      </c>
      <c r="I177" s="28">
        <f t="shared" si="2"/>
        <v>2.8735632183908046E-2</v>
      </c>
    </row>
    <row r="178" spans="2:12" x14ac:dyDescent="0.3">
      <c r="B178" s="22"/>
      <c r="C178" s="22">
        <v>183</v>
      </c>
      <c r="D178" s="22" t="s">
        <v>112</v>
      </c>
      <c r="E178" s="22">
        <v>12</v>
      </c>
      <c r="F178" s="22"/>
      <c r="G178" s="22">
        <v>1</v>
      </c>
      <c r="H178" s="28">
        <v>104</v>
      </c>
      <c r="I178" s="28">
        <f t="shared" si="2"/>
        <v>0.11538461538461539</v>
      </c>
    </row>
    <row r="179" spans="2:12" x14ac:dyDescent="0.3">
      <c r="B179" s="22"/>
      <c r="C179" s="22">
        <v>184</v>
      </c>
      <c r="D179" s="22" t="s">
        <v>85</v>
      </c>
      <c r="E179" s="22">
        <v>17</v>
      </c>
      <c r="F179" s="22"/>
      <c r="G179" s="22">
        <v>2</v>
      </c>
      <c r="H179" s="28">
        <v>104</v>
      </c>
      <c r="I179" s="28">
        <f t="shared" si="2"/>
        <v>0.32692307692307693</v>
      </c>
    </row>
    <row r="180" spans="2:12" x14ac:dyDescent="0.3">
      <c r="B180" s="22"/>
      <c r="C180" s="22">
        <v>185</v>
      </c>
      <c r="D180" s="22" t="s">
        <v>84</v>
      </c>
      <c r="E180" s="22">
        <v>20</v>
      </c>
      <c r="F180" s="22"/>
      <c r="G180" s="22">
        <v>1</v>
      </c>
      <c r="H180" s="28">
        <v>104</v>
      </c>
      <c r="I180" s="28">
        <f t="shared" si="2"/>
        <v>0.19230769230769232</v>
      </c>
    </row>
    <row r="181" spans="2:12" x14ac:dyDescent="0.3">
      <c r="B181" s="22"/>
      <c r="C181" s="22">
        <v>186</v>
      </c>
      <c r="D181" s="22" t="s">
        <v>106</v>
      </c>
      <c r="E181" s="22">
        <v>7.5</v>
      </c>
      <c r="F181" s="22"/>
      <c r="G181" s="22">
        <v>1</v>
      </c>
      <c r="H181" s="28">
        <v>26</v>
      </c>
      <c r="I181" s="28">
        <f t="shared" si="2"/>
        <v>0.28846153846153844</v>
      </c>
    </row>
    <row r="182" spans="2:12" x14ac:dyDescent="0.3">
      <c r="B182" s="22"/>
      <c r="C182" s="22">
        <v>187</v>
      </c>
      <c r="D182" s="22" t="s">
        <v>103</v>
      </c>
      <c r="E182" s="22">
        <v>30</v>
      </c>
      <c r="F182" s="22"/>
      <c r="G182" s="22">
        <v>2</v>
      </c>
      <c r="H182" s="28">
        <v>52</v>
      </c>
      <c r="I182" s="28">
        <f t="shared" si="2"/>
        <v>1.1538461538461537</v>
      </c>
    </row>
    <row r="183" spans="2:12" x14ac:dyDescent="0.3">
      <c r="B183" s="22"/>
      <c r="C183" s="22">
        <v>188</v>
      </c>
      <c r="D183" s="22" t="s">
        <v>104</v>
      </c>
      <c r="E183" s="22">
        <v>30</v>
      </c>
      <c r="F183" s="22"/>
      <c r="G183" s="22">
        <v>1</v>
      </c>
      <c r="H183" s="28">
        <v>104</v>
      </c>
      <c r="I183" s="28">
        <f t="shared" si="2"/>
        <v>0.28846153846153844</v>
      </c>
    </row>
    <row r="184" spans="2:12" x14ac:dyDescent="0.3">
      <c r="B184" s="22"/>
      <c r="C184" s="22">
        <v>189</v>
      </c>
      <c r="D184" s="22" t="s">
        <v>102</v>
      </c>
      <c r="E184" s="22">
        <v>29</v>
      </c>
      <c r="F184" s="22"/>
      <c r="G184" s="22">
        <v>1</v>
      </c>
      <c r="H184" s="28">
        <v>104</v>
      </c>
      <c r="I184" s="28">
        <f t="shared" si="2"/>
        <v>0.27884615384615385</v>
      </c>
    </row>
    <row r="185" spans="2:12" x14ac:dyDescent="0.3">
      <c r="B185" s="22"/>
      <c r="C185" s="22">
        <v>190</v>
      </c>
      <c r="D185" s="22" t="s">
        <v>464</v>
      </c>
      <c r="E185" s="22">
        <v>59.99</v>
      </c>
      <c r="F185" s="22"/>
      <c r="G185" s="22">
        <v>1</v>
      </c>
      <c r="H185" s="28">
        <v>104</v>
      </c>
      <c r="I185" s="28">
        <f t="shared" si="2"/>
        <v>0.57682692307692307</v>
      </c>
    </row>
    <row r="186" spans="2:12" x14ac:dyDescent="0.3">
      <c r="B186" s="22"/>
      <c r="C186" s="22">
        <v>191</v>
      </c>
      <c r="D186" s="22" t="s">
        <v>643</v>
      </c>
      <c r="E186" s="22">
        <v>9.99</v>
      </c>
      <c r="F186" s="22"/>
      <c r="G186" s="22">
        <v>1</v>
      </c>
      <c r="H186" s="28">
        <v>104</v>
      </c>
      <c r="I186" s="28">
        <f t="shared" si="2"/>
        <v>9.6057692307692316E-2</v>
      </c>
      <c r="J186" s="42" t="s">
        <v>10</v>
      </c>
      <c r="K186" s="48">
        <f>SUM(I120:I186)</f>
        <v>34.080018960375561</v>
      </c>
      <c r="L186" s="43">
        <f>COUNT(I120:I186)</f>
        <v>67</v>
      </c>
    </row>
    <row r="187" spans="2:12" x14ac:dyDescent="0.3">
      <c r="B187" s="24" t="s">
        <v>703</v>
      </c>
      <c r="C187" s="22"/>
      <c r="D187" s="22"/>
      <c r="E187" s="22"/>
      <c r="F187" s="22"/>
      <c r="G187" s="22"/>
      <c r="H187" s="28"/>
      <c r="I187" s="28"/>
    </row>
    <row r="188" spans="2:12" x14ac:dyDescent="0.3">
      <c r="B188" s="22"/>
      <c r="C188" s="22">
        <v>192</v>
      </c>
      <c r="D188" s="22" t="s">
        <v>113</v>
      </c>
      <c r="E188" s="22">
        <v>98</v>
      </c>
      <c r="F188" s="22"/>
      <c r="G188" s="22">
        <v>1</v>
      </c>
      <c r="H188" s="28">
        <v>1</v>
      </c>
      <c r="I188" s="28">
        <f t="shared" ref="I188:I250" si="3">+(E188*G188)/H188</f>
        <v>98</v>
      </c>
    </row>
    <row r="189" spans="2:12" x14ac:dyDescent="0.3">
      <c r="B189" s="22"/>
      <c r="C189" s="22">
        <v>193</v>
      </c>
      <c r="D189" s="32" t="s">
        <v>114</v>
      </c>
      <c r="E189" s="22">
        <v>7.79</v>
      </c>
      <c r="F189" s="22"/>
      <c r="G189" s="22">
        <v>1</v>
      </c>
      <c r="H189" s="28">
        <v>1</v>
      </c>
      <c r="I189" s="28">
        <f t="shared" si="3"/>
        <v>7.79</v>
      </c>
    </row>
    <row r="190" spans="2:12" x14ac:dyDescent="0.3">
      <c r="B190" s="22"/>
      <c r="C190" s="22">
        <v>194</v>
      </c>
      <c r="D190" s="32" t="s">
        <v>810</v>
      </c>
      <c r="E190" s="22">
        <v>9.8800000000000008</v>
      </c>
      <c r="F190" s="22"/>
      <c r="G190" s="22">
        <v>1</v>
      </c>
      <c r="H190" s="28">
        <v>1</v>
      </c>
      <c r="I190" s="28">
        <f t="shared" si="3"/>
        <v>9.8800000000000008</v>
      </c>
    </row>
    <row r="191" spans="2:12" x14ac:dyDescent="0.3">
      <c r="B191" s="22"/>
      <c r="C191" s="22">
        <v>195</v>
      </c>
      <c r="D191" s="22" t="s">
        <v>472</v>
      </c>
      <c r="E191" s="22">
        <v>2.17</v>
      </c>
      <c r="F191" s="22"/>
      <c r="G191" s="22">
        <v>1</v>
      </c>
      <c r="H191" s="28">
        <v>1</v>
      </c>
      <c r="I191" s="28">
        <f t="shared" si="3"/>
        <v>2.17</v>
      </c>
    </row>
    <row r="192" spans="2:12" x14ac:dyDescent="0.3">
      <c r="B192" s="22"/>
      <c r="C192" s="22">
        <v>196</v>
      </c>
      <c r="D192" s="22" t="s">
        <v>116</v>
      </c>
      <c r="E192" s="22">
        <v>20.81</v>
      </c>
      <c r="F192" s="22"/>
      <c r="G192" s="22">
        <v>1</v>
      </c>
      <c r="H192" s="28">
        <v>1</v>
      </c>
      <c r="I192" s="28">
        <f t="shared" si="3"/>
        <v>20.81</v>
      </c>
    </row>
    <row r="193" spans="2:12" x14ac:dyDescent="0.3">
      <c r="B193" s="22"/>
      <c r="C193" s="22">
        <v>197</v>
      </c>
      <c r="D193" s="22" t="s">
        <v>117</v>
      </c>
      <c r="E193" s="22">
        <v>100</v>
      </c>
      <c r="F193" s="22"/>
      <c r="G193" s="22">
        <v>1</v>
      </c>
      <c r="H193" s="28">
        <v>52.142859999999999</v>
      </c>
      <c r="I193" s="28">
        <f t="shared" si="3"/>
        <v>1.9178081140927061</v>
      </c>
      <c r="J193" s="42" t="s">
        <v>11</v>
      </c>
      <c r="K193" s="48">
        <f>SUM(I188:I193)</f>
        <v>140.56780811409271</v>
      </c>
      <c r="L193" s="43">
        <f>COUNT(I188:I193)</f>
        <v>6</v>
      </c>
    </row>
    <row r="194" spans="2:12" x14ac:dyDescent="0.3">
      <c r="B194" s="24" t="s">
        <v>327</v>
      </c>
      <c r="C194" s="22"/>
      <c r="D194" s="22"/>
      <c r="E194" s="22"/>
      <c r="F194" s="22"/>
      <c r="G194" s="22"/>
      <c r="H194" s="28"/>
      <c r="I194" s="28"/>
    </row>
    <row r="195" spans="2:12" x14ac:dyDescent="0.3">
      <c r="B195" s="22"/>
      <c r="C195" s="22">
        <v>198</v>
      </c>
      <c r="D195" s="22" t="s">
        <v>118</v>
      </c>
      <c r="E195" s="22">
        <v>5</v>
      </c>
      <c r="F195" s="22"/>
      <c r="G195" s="22">
        <v>1</v>
      </c>
      <c r="H195" s="28">
        <v>417</v>
      </c>
      <c r="I195" s="28">
        <f t="shared" si="3"/>
        <v>1.1990407673860911E-2</v>
      </c>
    </row>
    <row r="196" spans="2:12" x14ac:dyDescent="0.3">
      <c r="B196" s="22"/>
      <c r="C196" s="22">
        <v>199</v>
      </c>
      <c r="D196" s="22" t="s">
        <v>119</v>
      </c>
      <c r="E196" s="22">
        <v>5</v>
      </c>
      <c r="F196" s="22"/>
      <c r="G196" s="22">
        <v>1</v>
      </c>
      <c r="H196" s="28">
        <v>521</v>
      </c>
      <c r="I196" s="28">
        <f t="shared" si="3"/>
        <v>9.5969289827255271E-3</v>
      </c>
    </row>
    <row r="197" spans="2:12" x14ac:dyDescent="0.3">
      <c r="B197" s="22"/>
      <c r="C197" s="22">
        <v>200</v>
      </c>
      <c r="D197" s="22" t="s">
        <v>473</v>
      </c>
      <c r="E197" s="22">
        <v>12</v>
      </c>
      <c r="F197" s="22"/>
      <c r="G197" s="22">
        <v>1</v>
      </c>
      <c r="H197" s="28">
        <v>261</v>
      </c>
      <c r="I197" s="28">
        <f t="shared" si="3"/>
        <v>4.5977011494252873E-2</v>
      </c>
    </row>
    <row r="198" spans="2:12" x14ac:dyDescent="0.3">
      <c r="B198" s="22"/>
      <c r="C198" s="22">
        <v>201</v>
      </c>
      <c r="D198" s="22" t="s">
        <v>219</v>
      </c>
      <c r="E198" s="22">
        <v>0.99</v>
      </c>
      <c r="F198" s="22"/>
      <c r="G198" s="22">
        <v>1</v>
      </c>
      <c r="H198" s="28">
        <v>1043</v>
      </c>
      <c r="I198" s="28">
        <f t="shared" si="3"/>
        <v>9.4918504314477471E-4</v>
      </c>
    </row>
    <row r="199" spans="2:12" x14ac:dyDescent="0.3">
      <c r="B199" s="22"/>
      <c r="C199" s="22">
        <v>202</v>
      </c>
      <c r="D199" s="22" t="s">
        <v>474</v>
      </c>
      <c r="E199" s="22">
        <v>7.99</v>
      </c>
      <c r="F199" s="22"/>
      <c r="G199" s="22">
        <v>1</v>
      </c>
      <c r="H199" s="28">
        <v>156</v>
      </c>
      <c r="I199" s="28">
        <f t="shared" si="3"/>
        <v>5.1217948717948721E-2</v>
      </c>
    </row>
    <row r="200" spans="2:12" x14ac:dyDescent="0.3">
      <c r="B200" s="22"/>
      <c r="C200" s="22">
        <v>203</v>
      </c>
      <c r="D200" s="22" t="s">
        <v>118</v>
      </c>
      <c r="E200" s="22">
        <v>5</v>
      </c>
      <c r="F200" s="22"/>
      <c r="G200" s="22">
        <v>1</v>
      </c>
      <c r="H200" s="28">
        <v>417</v>
      </c>
      <c r="I200" s="28">
        <f t="shared" si="3"/>
        <v>1.1990407673860911E-2</v>
      </c>
    </row>
    <row r="201" spans="2:12" x14ac:dyDescent="0.3">
      <c r="B201" s="22"/>
      <c r="C201" s="22">
        <v>204</v>
      </c>
      <c r="D201" s="22" t="s">
        <v>119</v>
      </c>
      <c r="E201" s="22">
        <v>5</v>
      </c>
      <c r="F201" s="22"/>
      <c r="G201" s="22">
        <v>1</v>
      </c>
      <c r="H201" s="28">
        <v>521</v>
      </c>
      <c r="I201" s="28">
        <f t="shared" si="3"/>
        <v>9.5969289827255271E-3</v>
      </c>
    </row>
    <row r="202" spans="2:12" x14ac:dyDescent="0.3">
      <c r="B202" s="22"/>
      <c r="C202" s="22">
        <v>205</v>
      </c>
      <c r="D202" s="22" t="s">
        <v>120</v>
      </c>
      <c r="E202" s="22">
        <v>44</v>
      </c>
      <c r="F202" s="22"/>
      <c r="G202" s="22">
        <v>1</v>
      </c>
      <c r="H202" s="28">
        <v>521</v>
      </c>
      <c r="I202" s="28">
        <f t="shared" si="3"/>
        <v>8.4452975047984644E-2</v>
      </c>
    </row>
    <row r="203" spans="2:12" x14ac:dyDescent="0.3">
      <c r="B203" s="22"/>
      <c r="C203" s="22">
        <v>206</v>
      </c>
      <c r="D203" s="22" t="s">
        <v>121</v>
      </c>
      <c r="E203" s="22">
        <v>27</v>
      </c>
      <c r="F203" s="22"/>
      <c r="G203" s="22">
        <v>1</v>
      </c>
      <c r="H203" s="28">
        <v>521</v>
      </c>
      <c r="I203" s="28">
        <f t="shared" si="3"/>
        <v>5.1823416506717852E-2</v>
      </c>
    </row>
    <row r="204" spans="2:12" x14ac:dyDescent="0.3">
      <c r="B204" s="22"/>
      <c r="C204" s="22">
        <v>207</v>
      </c>
      <c r="D204" s="22" t="s">
        <v>123</v>
      </c>
      <c r="E204" s="22">
        <v>19.5</v>
      </c>
      <c r="F204" s="22"/>
      <c r="G204" s="22">
        <v>1</v>
      </c>
      <c r="H204" s="28">
        <v>521</v>
      </c>
      <c r="I204" s="28">
        <f t="shared" si="3"/>
        <v>3.7428023032629557E-2</v>
      </c>
    </row>
    <row r="205" spans="2:12" x14ac:dyDescent="0.3">
      <c r="B205" s="22"/>
      <c r="C205" s="22">
        <v>208</v>
      </c>
      <c r="D205" s="22" t="s">
        <v>124</v>
      </c>
      <c r="E205" s="22">
        <v>3.99</v>
      </c>
      <c r="F205" s="22"/>
      <c r="G205" s="22">
        <v>1</v>
      </c>
      <c r="H205" s="28">
        <v>521</v>
      </c>
      <c r="I205" s="28">
        <f t="shared" si="3"/>
        <v>7.6583493282149718E-3</v>
      </c>
    </row>
    <row r="206" spans="2:12" x14ac:dyDescent="0.3">
      <c r="B206" s="22"/>
      <c r="C206" s="22">
        <v>209</v>
      </c>
      <c r="D206" s="22" t="s">
        <v>475</v>
      </c>
      <c r="E206" s="22">
        <v>228.65</v>
      </c>
      <c r="F206" s="22"/>
      <c r="G206" s="22">
        <v>1</v>
      </c>
      <c r="H206" s="28">
        <v>521</v>
      </c>
      <c r="I206" s="28">
        <f t="shared" si="3"/>
        <v>0.43886756238003838</v>
      </c>
    </row>
    <row r="207" spans="2:12" x14ac:dyDescent="0.3">
      <c r="B207" s="22"/>
      <c r="C207" s="22">
        <v>210</v>
      </c>
      <c r="D207" s="22" t="s">
        <v>476</v>
      </c>
      <c r="E207" s="22">
        <v>239.2</v>
      </c>
      <c r="F207" s="22"/>
      <c r="G207" s="22">
        <v>1</v>
      </c>
      <c r="H207" s="28">
        <v>521</v>
      </c>
      <c r="I207" s="28">
        <f t="shared" si="3"/>
        <v>0.45911708253358924</v>
      </c>
    </row>
    <row r="208" spans="2:12" x14ac:dyDescent="0.3">
      <c r="B208" s="22"/>
      <c r="C208" s="22">
        <v>211</v>
      </c>
      <c r="D208" s="22" t="s">
        <v>477</v>
      </c>
      <c r="E208" s="22">
        <v>22</v>
      </c>
      <c r="F208" s="22"/>
      <c r="G208" s="22">
        <v>2</v>
      </c>
      <c r="H208" s="28">
        <v>156</v>
      </c>
      <c r="I208" s="28">
        <f t="shared" si="3"/>
        <v>0.28205128205128205</v>
      </c>
    </row>
    <row r="209" spans="2:9" x14ac:dyDescent="0.3">
      <c r="B209" s="22"/>
      <c r="C209" s="22">
        <v>212</v>
      </c>
      <c r="D209" s="22" t="s">
        <v>478</v>
      </c>
      <c r="E209" s="22">
        <v>10</v>
      </c>
      <c r="F209" s="22"/>
      <c r="G209" s="22">
        <v>4</v>
      </c>
      <c r="H209" s="28">
        <v>156</v>
      </c>
      <c r="I209" s="28">
        <f t="shared" si="3"/>
        <v>0.25641025641025639</v>
      </c>
    </row>
    <row r="210" spans="2:9" x14ac:dyDescent="0.3">
      <c r="B210" s="22"/>
      <c r="C210" s="22">
        <v>213</v>
      </c>
      <c r="D210" s="22" t="s">
        <v>128</v>
      </c>
      <c r="E210" s="22">
        <v>119</v>
      </c>
      <c r="F210" s="22"/>
      <c r="G210" s="22">
        <v>1</v>
      </c>
      <c r="H210" s="28">
        <v>521</v>
      </c>
      <c r="I210" s="28">
        <f t="shared" si="3"/>
        <v>0.22840690978886757</v>
      </c>
    </row>
    <row r="211" spans="2:9" x14ac:dyDescent="0.3">
      <c r="B211" s="22"/>
      <c r="C211" s="22">
        <v>214</v>
      </c>
      <c r="D211" s="22" t="s">
        <v>127</v>
      </c>
      <c r="E211" s="22">
        <v>44.68</v>
      </c>
      <c r="F211" s="22"/>
      <c r="G211" s="22">
        <v>1</v>
      </c>
      <c r="H211" s="28">
        <v>521</v>
      </c>
      <c r="I211" s="28">
        <f t="shared" si="3"/>
        <v>8.5758157389635312E-2</v>
      </c>
    </row>
    <row r="212" spans="2:9" x14ac:dyDescent="0.3">
      <c r="B212" s="22"/>
      <c r="C212" s="22">
        <v>215</v>
      </c>
      <c r="D212" s="22" t="s">
        <v>479</v>
      </c>
      <c r="E212" s="22">
        <v>20</v>
      </c>
      <c r="F212" s="22"/>
      <c r="G212" s="22">
        <v>1</v>
      </c>
      <c r="H212" s="28">
        <v>104</v>
      </c>
      <c r="I212" s="28">
        <f t="shared" si="3"/>
        <v>0.19230769230769232</v>
      </c>
    </row>
    <row r="213" spans="2:9" x14ac:dyDescent="0.3">
      <c r="B213" s="22"/>
      <c r="C213" s="22">
        <v>216</v>
      </c>
      <c r="D213" s="22" t="s">
        <v>129</v>
      </c>
      <c r="E213" s="22">
        <v>12</v>
      </c>
      <c r="F213" s="22"/>
      <c r="G213" s="22">
        <v>1</v>
      </c>
      <c r="H213" s="28">
        <v>261</v>
      </c>
      <c r="I213" s="28">
        <f t="shared" si="3"/>
        <v>4.5977011494252873E-2</v>
      </c>
    </row>
    <row r="214" spans="2:9" x14ac:dyDescent="0.3">
      <c r="B214" s="22"/>
      <c r="C214" s="22">
        <v>217</v>
      </c>
      <c r="D214" s="22" t="s">
        <v>118</v>
      </c>
      <c r="E214" s="22">
        <v>5</v>
      </c>
      <c r="F214" s="22"/>
      <c r="G214" s="22">
        <v>1</v>
      </c>
      <c r="H214" s="28">
        <v>417</v>
      </c>
      <c r="I214" s="28">
        <f t="shared" si="3"/>
        <v>1.1990407673860911E-2</v>
      </c>
    </row>
    <row r="215" spans="2:9" x14ac:dyDescent="0.3">
      <c r="B215" s="22"/>
      <c r="C215" s="22">
        <v>218</v>
      </c>
      <c r="D215" s="22" t="s">
        <v>119</v>
      </c>
      <c r="E215" s="22">
        <v>5</v>
      </c>
      <c r="F215" s="22"/>
      <c r="G215" s="22">
        <v>1</v>
      </c>
      <c r="H215" s="28">
        <v>521</v>
      </c>
      <c r="I215" s="28">
        <f t="shared" si="3"/>
        <v>9.5969289827255271E-3</v>
      </c>
    </row>
    <row r="216" spans="2:9" x14ac:dyDescent="0.3">
      <c r="B216" s="22"/>
      <c r="C216" s="22">
        <v>219</v>
      </c>
      <c r="D216" s="22" t="s">
        <v>120</v>
      </c>
      <c r="E216" s="22">
        <v>44</v>
      </c>
      <c r="F216" s="22"/>
      <c r="G216" s="22">
        <v>1</v>
      </c>
      <c r="H216" s="28">
        <v>521</v>
      </c>
      <c r="I216" s="28">
        <f t="shared" si="3"/>
        <v>8.4452975047984644E-2</v>
      </c>
    </row>
    <row r="217" spans="2:9" x14ac:dyDescent="0.3">
      <c r="B217" s="22"/>
      <c r="C217" s="22">
        <v>220</v>
      </c>
      <c r="D217" s="22" t="s">
        <v>121</v>
      </c>
      <c r="E217" s="22">
        <v>27</v>
      </c>
      <c r="F217" s="22"/>
      <c r="G217" s="22">
        <v>1</v>
      </c>
      <c r="H217" s="28">
        <v>521</v>
      </c>
      <c r="I217" s="28">
        <f t="shared" si="3"/>
        <v>5.1823416506717852E-2</v>
      </c>
    </row>
    <row r="218" spans="2:9" x14ac:dyDescent="0.3">
      <c r="B218" s="22"/>
      <c r="C218" s="22">
        <v>221</v>
      </c>
      <c r="D218" s="22" t="s">
        <v>123</v>
      </c>
      <c r="E218" s="22">
        <v>19.5</v>
      </c>
      <c r="F218" s="22"/>
      <c r="G218" s="22">
        <v>1</v>
      </c>
      <c r="H218" s="28">
        <v>521</v>
      </c>
      <c r="I218" s="28">
        <f t="shared" si="3"/>
        <v>3.7428023032629557E-2</v>
      </c>
    </row>
    <row r="219" spans="2:9" x14ac:dyDescent="0.3">
      <c r="B219" s="22"/>
      <c r="C219" s="22">
        <v>222</v>
      </c>
      <c r="D219" s="22" t="s">
        <v>124</v>
      </c>
      <c r="E219" s="22">
        <v>3.99</v>
      </c>
      <c r="F219" s="22"/>
      <c r="G219" s="22">
        <v>1</v>
      </c>
      <c r="H219" s="28">
        <v>521</v>
      </c>
      <c r="I219" s="28">
        <f t="shared" si="3"/>
        <v>7.6583493282149718E-3</v>
      </c>
    </row>
    <row r="220" spans="2:9" x14ac:dyDescent="0.3">
      <c r="B220" s="22"/>
      <c r="C220" s="22">
        <v>223</v>
      </c>
      <c r="D220" s="22" t="s">
        <v>480</v>
      </c>
      <c r="E220" s="22">
        <v>149</v>
      </c>
      <c r="F220" s="22"/>
      <c r="G220" s="22">
        <v>1</v>
      </c>
      <c r="H220" s="28">
        <v>521</v>
      </c>
      <c r="I220" s="28">
        <f t="shared" si="3"/>
        <v>0.28598848368522073</v>
      </c>
    </row>
    <row r="221" spans="2:9" x14ac:dyDescent="0.3">
      <c r="B221" s="22"/>
      <c r="C221" s="22">
        <v>224</v>
      </c>
      <c r="D221" s="22" t="s">
        <v>481</v>
      </c>
      <c r="E221" s="22" t="s">
        <v>819</v>
      </c>
      <c r="F221" s="22"/>
      <c r="G221" s="22"/>
      <c r="H221" s="28"/>
      <c r="I221" s="28"/>
    </row>
    <row r="222" spans="2:9" x14ac:dyDescent="0.3">
      <c r="B222" s="22"/>
      <c r="C222" s="22">
        <v>225</v>
      </c>
      <c r="D222" s="22" t="s">
        <v>482</v>
      </c>
      <c r="E222" s="22">
        <v>8.99</v>
      </c>
      <c r="F222" s="22"/>
      <c r="G222" s="22">
        <v>2</v>
      </c>
      <c r="H222" s="28">
        <v>104</v>
      </c>
      <c r="I222" s="28">
        <f t="shared" si="3"/>
        <v>0.17288461538461539</v>
      </c>
    </row>
    <row r="223" spans="2:9" x14ac:dyDescent="0.3">
      <c r="B223" s="22"/>
      <c r="C223" s="22">
        <v>226</v>
      </c>
      <c r="D223" s="22" t="s">
        <v>135</v>
      </c>
      <c r="E223" s="22">
        <v>2.99</v>
      </c>
      <c r="F223" s="22"/>
      <c r="G223" s="22">
        <v>2</v>
      </c>
      <c r="H223" s="28">
        <v>104</v>
      </c>
      <c r="I223" s="28">
        <f t="shared" si="3"/>
        <v>5.7500000000000002E-2</v>
      </c>
    </row>
    <row r="224" spans="2:9" x14ac:dyDescent="0.3">
      <c r="B224" s="22"/>
      <c r="C224" s="22">
        <v>227</v>
      </c>
      <c r="D224" s="22" t="s">
        <v>119</v>
      </c>
      <c r="E224" s="22">
        <v>5</v>
      </c>
      <c r="F224" s="22"/>
      <c r="G224" s="22">
        <v>1</v>
      </c>
      <c r="H224" s="28">
        <v>521</v>
      </c>
      <c r="I224" s="28">
        <f t="shared" si="3"/>
        <v>9.5969289827255271E-3</v>
      </c>
    </row>
    <row r="225" spans="2:9" x14ac:dyDescent="0.3">
      <c r="B225" s="22"/>
      <c r="C225" s="22">
        <v>228</v>
      </c>
      <c r="D225" s="22" t="s">
        <v>483</v>
      </c>
      <c r="E225" s="22">
        <v>21</v>
      </c>
      <c r="F225" s="22"/>
      <c r="G225" s="22">
        <v>1</v>
      </c>
      <c r="H225" s="28">
        <v>261</v>
      </c>
      <c r="I225" s="28">
        <f t="shared" si="3"/>
        <v>8.0459770114942528E-2</v>
      </c>
    </row>
    <row r="226" spans="2:9" x14ac:dyDescent="0.3">
      <c r="B226" s="22"/>
      <c r="C226" s="22">
        <v>229</v>
      </c>
      <c r="D226" s="22" t="s">
        <v>484</v>
      </c>
      <c r="E226" s="22">
        <v>14.99</v>
      </c>
      <c r="F226" s="22"/>
      <c r="G226" s="22">
        <v>2</v>
      </c>
      <c r="H226" s="28">
        <v>156</v>
      </c>
      <c r="I226" s="28">
        <f t="shared" si="3"/>
        <v>0.19217948717948719</v>
      </c>
    </row>
    <row r="227" spans="2:9" x14ac:dyDescent="0.3">
      <c r="B227" s="22"/>
      <c r="C227" s="22">
        <v>230</v>
      </c>
      <c r="D227" s="22" t="s">
        <v>485</v>
      </c>
      <c r="E227" s="22">
        <v>28.2</v>
      </c>
      <c r="F227" s="22"/>
      <c r="G227" s="22">
        <v>2</v>
      </c>
      <c r="H227" s="28">
        <v>417</v>
      </c>
      <c r="I227" s="28">
        <f t="shared" si="3"/>
        <v>0.13525179856115108</v>
      </c>
    </row>
    <row r="228" spans="2:9" x14ac:dyDescent="0.3">
      <c r="B228" s="22"/>
      <c r="C228" s="22">
        <v>231</v>
      </c>
      <c r="D228" s="22" t="s">
        <v>486</v>
      </c>
      <c r="E228" s="22">
        <v>2.5</v>
      </c>
      <c r="F228" s="22"/>
      <c r="G228" s="22">
        <v>1</v>
      </c>
      <c r="H228" s="28">
        <v>52</v>
      </c>
      <c r="I228" s="28">
        <f t="shared" si="3"/>
        <v>4.807692307692308E-2</v>
      </c>
    </row>
    <row r="229" spans="2:9" x14ac:dyDescent="0.3">
      <c r="B229" s="22"/>
      <c r="C229" s="22">
        <v>232</v>
      </c>
      <c r="D229" s="22" t="s">
        <v>487</v>
      </c>
      <c r="E229" s="22">
        <v>1.99</v>
      </c>
      <c r="F229" s="22"/>
      <c r="G229" s="22">
        <v>2</v>
      </c>
      <c r="H229" s="28">
        <v>417</v>
      </c>
      <c r="I229" s="28">
        <f t="shared" si="3"/>
        <v>9.5443645083932854E-3</v>
      </c>
    </row>
    <row r="230" spans="2:9" x14ac:dyDescent="0.3">
      <c r="B230" s="22"/>
      <c r="C230" s="22">
        <v>233</v>
      </c>
      <c r="D230" s="22" t="s">
        <v>137</v>
      </c>
      <c r="E230" s="22">
        <v>2.99</v>
      </c>
      <c r="F230" s="22"/>
      <c r="G230" s="22">
        <v>8</v>
      </c>
      <c r="H230" s="28">
        <v>156</v>
      </c>
      <c r="I230" s="28">
        <f t="shared" si="3"/>
        <v>0.15333333333333335</v>
      </c>
    </row>
    <row r="231" spans="2:9" x14ac:dyDescent="0.3">
      <c r="B231" s="22"/>
      <c r="C231" s="22">
        <v>234</v>
      </c>
      <c r="D231" s="22" t="s">
        <v>488</v>
      </c>
      <c r="E231" s="22">
        <v>2.99</v>
      </c>
      <c r="F231" s="22"/>
      <c r="G231" s="22">
        <v>2</v>
      </c>
      <c r="H231" s="28">
        <v>104</v>
      </c>
      <c r="I231" s="28">
        <f t="shared" si="3"/>
        <v>5.7500000000000002E-2</v>
      </c>
    </row>
    <row r="232" spans="2:9" x14ac:dyDescent="0.3">
      <c r="B232" s="22"/>
      <c r="C232" s="22">
        <v>235</v>
      </c>
      <c r="D232" s="22" t="s">
        <v>489</v>
      </c>
      <c r="E232" s="22">
        <v>4.99</v>
      </c>
      <c r="F232" s="22"/>
      <c r="G232" s="22">
        <v>1</v>
      </c>
      <c r="H232" s="28">
        <v>261</v>
      </c>
      <c r="I232" s="28">
        <f t="shared" si="3"/>
        <v>1.9118773946360156E-2</v>
      </c>
    </row>
    <row r="233" spans="2:9" x14ac:dyDescent="0.3">
      <c r="B233" s="22"/>
      <c r="C233" s="22">
        <v>236</v>
      </c>
      <c r="D233" s="22" t="s">
        <v>490</v>
      </c>
      <c r="E233" s="22">
        <v>4.99</v>
      </c>
      <c r="F233" s="22"/>
      <c r="G233" s="22">
        <v>1</v>
      </c>
      <c r="H233" s="28">
        <v>261</v>
      </c>
      <c r="I233" s="28">
        <f t="shared" si="3"/>
        <v>1.9118773946360156E-2</v>
      </c>
    </row>
    <row r="234" spans="2:9" x14ac:dyDescent="0.3">
      <c r="B234" s="22"/>
      <c r="C234" s="22">
        <v>237</v>
      </c>
      <c r="D234" s="22" t="s">
        <v>491</v>
      </c>
      <c r="E234" s="22">
        <v>7.99</v>
      </c>
      <c r="F234" s="22"/>
      <c r="G234" s="22">
        <v>2</v>
      </c>
      <c r="H234" s="28">
        <v>521</v>
      </c>
      <c r="I234" s="28">
        <f t="shared" si="3"/>
        <v>3.0671785028790789E-2</v>
      </c>
    </row>
    <row r="235" spans="2:9" x14ac:dyDescent="0.3">
      <c r="B235" s="22"/>
      <c r="C235" s="22">
        <v>238</v>
      </c>
      <c r="D235" s="22" t="s">
        <v>492</v>
      </c>
      <c r="E235" s="22">
        <v>4.99</v>
      </c>
      <c r="F235" s="22"/>
      <c r="G235" s="22">
        <v>1</v>
      </c>
      <c r="H235" s="28">
        <v>521</v>
      </c>
      <c r="I235" s="28">
        <f t="shared" si="3"/>
        <v>9.5777351247600777E-3</v>
      </c>
    </row>
    <row r="236" spans="2:9" x14ac:dyDescent="0.3">
      <c r="B236" s="22"/>
      <c r="C236" s="22">
        <v>239</v>
      </c>
      <c r="D236" s="22" t="s">
        <v>493</v>
      </c>
      <c r="E236" s="22">
        <v>2.5</v>
      </c>
      <c r="F236" s="22"/>
      <c r="G236" s="22">
        <v>1</v>
      </c>
      <c r="H236" s="28">
        <v>521</v>
      </c>
      <c r="I236" s="28">
        <f t="shared" si="3"/>
        <v>4.7984644913627635E-3</v>
      </c>
    </row>
    <row r="237" spans="2:9" x14ac:dyDescent="0.3">
      <c r="B237" s="22"/>
      <c r="C237" s="22">
        <v>240</v>
      </c>
      <c r="D237" s="22" t="s">
        <v>494</v>
      </c>
      <c r="E237" s="22">
        <v>4.5</v>
      </c>
      <c r="F237" s="22"/>
      <c r="G237" s="22">
        <v>1</v>
      </c>
      <c r="H237" s="28">
        <v>521</v>
      </c>
      <c r="I237" s="28">
        <f t="shared" si="3"/>
        <v>8.6372360844529754E-3</v>
      </c>
    </row>
    <row r="238" spans="2:9" x14ac:dyDescent="0.3">
      <c r="B238" s="22"/>
      <c r="C238" s="22">
        <v>241</v>
      </c>
      <c r="D238" s="22" t="s">
        <v>145</v>
      </c>
      <c r="E238" s="22">
        <v>249.99</v>
      </c>
      <c r="F238" s="22"/>
      <c r="G238" s="22">
        <v>1</v>
      </c>
      <c r="H238" s="28">
        <v>521</v>
      </c>
      <c r="I238" s="28">
        <f t="shared" si="3"/>
        <v>0.47982725527831094</v>
      </c>
    </row>
    <row r="239" spans="2:9" x14ac:dyDescent="0.3">
      <c r="B239" s="22"/>
      <c r="C239" s="22">
        <v>242</v>
      </c>
      <c r="D239" s="22" t="s">
        <v>146</v>
      </c>
      <c r="E239" s="22">
        <v>189</v>
      </c>
      <c r="F239" s="22"/>
      <c r="G239" s="22">
        <v>1</v>
      </c>
      <c r="H239" s="28">
        <v>261</v>
      </c>
      <c r="I239" s="28">
        <f t="shared" si="3"/>
        <v>0.72413793103448276</v>
      </c>
    </row>
    <row r="240" spans="2:9" x14ac:dyDescent="0.3">
      <c r="B240" s="22"/>
      <c r="C240" s="22">
        <v>243</v>
      </c>
      <c r="D240" s="22" t="s">
        <v>144</v>
      </c>
      <c r="E240" s="22">
        <v>229</v>
      </c>
      <c r="F240" s="22"/>
      <c r="G240" s="22">
        <v>1</v>
      </c>
      <c r="H240" s="28">
        <v>521</v>
      </c>
      <c r="I240" s="28">
        <f t="shared" si="3"/>
        <v>0.43953934740882916</v>
      </c>
    </row>
    <row r="241" spans="2:9" x14ac:dyDescent="0.3">
      <c r="B241" s="22"/>
      <c r="C241" s="22">
        <v>244</v>
      </c>
      <c r="D241" s="22" t="s">
        <v>148</v>
      </c>
      <c r="E241" s="22">
        <v>11.99</v>
      </c>
      <c r="F241" s="22"/>
      <c r="G241" s="22">
        <v>1</v>
      </c>
      <c r="H241" s="28">
        <v>104</v>
      </c>
      <c r="I241" s="28">
        <f t="shared" si="3"/>
        <v>0.11528846153846153</v>
      </c>
    </row>
    <row r="242" spans="2:9" x14ac:dyDescent="0.3">
      <c r="B242" s="22"/>
      <c r="C242" s="22">
        <v>245</v>
      </c>
      <c r="D242" s="22" t="s">
        <v>147</v>
      </c>
      <c r="E242" s="22">
        <v>11.99</v>
      </c>
      <c r="F242" s="22"/>
      <c r="G242" s="22">
        <v>1</v>
      </c>
      <c r="H242" s="28">
        <v>104</v>
      </c>
      <c r="I242" s="28">
        <f t="shared" si="3"/>
        <v>0.11528846153846153</v>
      </c>
    </row>
    <row r="243" spans="2:9" x14ac:dyDescent="0.3">
      <c r="B243" s="22"/>
      <c r="C243" s="22">
        <v>246</v>
      </c>
      <c r="D243" s="22" t="s">
        <v>143</v>
      </c>
      <c r="E243" s="22">
        <v>39.99</v>
      </c>
      <c r="F243" s="22"/>
      <c r="G243" s="22">
        <v>1</v>
      </c>
      <c r="H243" s="28">
        <v>261</v>
      </c>
      <c r="I243" s="28">
        <f t="shared" si="3"/>
        <v>0.1532183908045977</v>
      </c>
    </row>
    <row r="244" spans="2:9" x14ac:dyDescent="0.3">
      <c r="B244" s="22"/>
      <c r="C244" s="22">
        <v>247</v>
      </c>
      <c r="D244" s="22" t="s">
        <v>495</v>
      </c>
      <c r="E244" s="22">
        <v>9.99</v>
      </c>
      <c r="F244" s="22"/>
      <c r="G244" s="22">
        <v>1</v>
      </c>
      <c r="H244" s="28">
        <v>104</v>
      </c>
      <c r="I244" s="28">
        <f t="shared" si="3"/>
        <v>9.6057692307692316E-2</v>
      </c>
    </row>
    <row r="245" spans="2:9" x14ac:dyDescent="0.3">
      <c r="B245" s="22"/>
      <c r="C245" s="22">
        <v>248</v>
      </c>
      <c r="D245" s="22" t="s">
        <v>149</v>
      </c>
      <c r="E245" s="22">
        <v>34.99</v>
      </c>
      <c r="F245" s="22"/>
      <c r="G245" s="22">
        <v>1</v>
      </c>
      <c r="H245" s="28">
        <v>1043</v>
      </c>
      <c r="I245" s="28">
        <f t="shared" si="3"/>
        <v>3.3547459252157241E-2</v>
      </c>
    </row>
    <row r="246" spans="2:9" x14ac:dyDescent="0.3">
      <c r="B246" s="22"/>
      <c r="C246" s="22">
        <v>249</v>
      </c>
      <c r="D246" s="22" t="s">
        <v>496</v>
      </c>
      <c r="E246" s="22">
        <v>2.99</v>
      </c>
      <c r="F246" s="22"/>
      <c r="G246" s="22">
        <v>1</v>
      </c>
      <c r="H246" s="28">
        <v>1043</v>
      </c>
      <c r="I246" s="28">
        <f t="shared" si="3"/>
        <v>2.8667305848513905E-3</v>
      </c>
    </row>
    <row r="247" spans="2:9" x14ac:dyDescent="0.3">
      <c r="B247" s="22"/>
      <c r="C247" s="22">
        <v>250</v>
      </c>
      <c r="D247" s="22" t="s">
        <v>497</v>
      </c>
      <c r="E247" s="22">
        <v>11.99</v>
      </c>
      <c r="F247" s="22"/>
      <c r="G247" s="22">
        <v>1</v>
      </c>
      <c r="H247" s="28">
        <v>782</v>
      </c>
      <c r="I247" s="28">
        <f t="shared" si="3"/>
        <v>1.5332480818414323E-2</v>
      </c>
    </row>
    <row r="248" spans="2:9" x14ac:dyDescent="0.3">
      <c r="B248" s="22"/>
      <c r="C248" s="22">
        <v>251</v>
      </c>
      <c r="D248" s="22" t="s">
        <v>151</v>
      </c>
      <c r="E248" s="22">
        <v>10</v>
      </c>
      <c r="F248" s="22"/>
      <c r="G248" s="22">
        <v>2</v>
      </c>
      <c r="H248" s="28">
        <v>104</v>
      </c>
      <c r="I248" s="28">
        <f t="shared" si="3"/>
        <v>0.19230769230769232</v>
      </c>
    </row>
    <row r="249" spans="2:9" x14ac:dyDescent="0.3">
      <c r="B249" s="22"/>
      <c r="C249" s="22">
        <v>252</v>
      </c>
      <c r="D249" s="22" t="s">
        <v>498</v>
      </c>
      <c r="E249" s="22">
        <v>2.99</v>
      </c>
      <c r="F249" s="22"/>
      <c r="G249" s="22">
        <v>2</v>
      </c>
      <c r="H249" s="28">
        <v>104</v>
      </c>
      <c r="I249" s="28">
        <f t="shared" si="3"/>
        <v>5.7500000000000002E-2</v>
      </c>
    </row>
    <row r="250" spans="2:9" x14ac:dyDescent="0.3">
      <c r="B250" s="22"/>
      <c r="C250" s="22">
        <v>253</v>
      </c>
      <c r="D250" s="22" t="s">
        <v>499</v>
      </c>
      <c r="E250" s="22">
        <v>3.5</v>
      </c>
      <c r="F250" s="22"/>
      <c r="G250" s="22">
        <v>1</v>
      </c>
      <c r="H250" s="28">
        <v>261</v>
      </c>
      <c r="I250" s="28">
        <f t="shared" si="3"/>
        <v>1.3409961685823755E-2</v>
      </c>
    </row>
    <row r="251" spans="2:9" x14ac:dyDescent="0.3">
      <c r="B251" s="22"/>
      <c r="C251" s="22">
        <v>254</v>
      </c>
      <c r="D251" s="22" t="s">
        <v>500</v>
      </c>
      <c r="E251" s="22">
        <v>5.65</v>
      </c>
      <c r="F251" s="22"/>
      <c r="G251" s="22">
        <v>2</v>
      </c>
      <c r="H251" s="28">
        <v>261</v>
      </c>
      <c r="I251" s="28">
        <f t="shared" ref="I251:I314" si="4">+(E251*G251)/H251</f>
        <v>4.3295019157088124E-2</v>
      </c>
    </row>
    <row r="252" spans="2:9" x14ac:dyDescent="0.3">
      <c r="B252" s="22"/>
      <c r="C252" s="22">
        <v>255</v>
      </c>
      <c r="D252" s="22" t="s">
        <v>153</v>
      </c>
      <c r="E252" s="22">
        <v>1.9</v>
      </c>
      <c r="F252" s="22"/>
      <c r="G252" s="22">
        <v>1</v>
      </c>
      <c r="H252" s="28">
        <v>261</v>
      </c>
      <c r="I252" s="28">
        <f t="shared" si="4"/>
        <v>7.2796934865900376E-3</v>
      </c>
    </row>
    <row r="253" spans="2:9" x14ac:dyDescent="0.3">
      <c r="B253" s="22"/>
      <c r="C253" s="22">
        <v>256</v>
      </c>
      <c r="D253" s="22" t="s">
        <v>501</v>
      </c>
      <c r="E253" s="22">
        <v>1.5</v>
      </c>
      <c r="F253" s="22"/>
      <c r="G253" s="22">
        <v>3</v>
      </c>
      <c r="H253" s="28">
        <v>209</v>
      </c>
      <c r="I253" s="28">
        <f t="shared" si="4"/>
        <v>2.1531100478468901E-2</v>
      </c>
    </row>
    <row r="254" spans="2:9" x14ac:dyDescent="0.3">
      <c r="B254" s="22"/>
      <c r="C254" s="22">
        <v>257</v>
      </c>
      <c r="D254" s="22" t="s">
        <v>502</v>
      </c>
      <c r="E254" s="22">
        <v>6.99</v>
      </c>
      <c r="F254" s="22"/>
      <c r="G254" s="22">
        <v>1</v>
      </c>
      <c r="H254" s="28">
        <v>1043</v>
      </c>
      <c r="I254" s="28">
        <f t="shared" si="4"/>
        <v>6.7018216682646218E-3</v>
      </c>
    </row>
    <row r="255" spans="2:9" x14ac:dyDescent="0.3">
      <c r="B255" s="22"/>
      <c r="C255" s="22">
        <v>258</v>
      </c>
      <c r="D255" s="22" t="s">
        <v>158</v>
      </c>
      <c r="E255" s="22">
        <v>5.99</v>
      </c>
      <c r="F255" s="22"/>
      <c r="G255" s="22">
        <v>1</v>
      </c>
      <c r="H255" s="28">
        <v>1043</v>
      </c>
      <c r="I255" s="28">
        <f t="shared" si="4"/>
        <v>5.7430488974113134E-3</v>
      </c>
    </row>
    <row r="256" spans="2:9" x14ac:dyDescent="0.3">
      <c r="B256" s="22"/>
      <c r="C256" s="22">
        <v>259</v>
      </c>
      <c r="D256" s="22" t="s">
        <v>386</v>
      </c>
      <c r="E256" s="22">
        <v>4.99</v>
      </c>
      <c r="F256" s="22"/>
      <c r="G256" s="22">
        <v>1</v>
      </c>
      <c r="H256" s="28">
        <v>104</v>
      </c>
      <c r="I256" s="28">
        <f t="shared" si="4"/>
        <v>4.798076923076923E-2</v>
      </c>
    </row>
    <row r="257" spans="2:9" x14ac:dyDescent="0.3">
      <c r="B257" s="22"/>
      <c r="C257" s="22">
        <v>260</v>
      </c>
      <c r="D257" s="22" t="s">
        <v>503</v>
      </c>
      <c r="E257" s="22">
        <v>2.25</v>
      </c>
      <c r="F257" s="22"/>
      <c r="G257" s="22">
        <v>1</v>
      </c>
      <c r="H257" s="28">
        <v>261</v>
      </c>
      <c r="I257" s="28">
        <f t="shared" si="4"/>
        <v>8.6206896551724137E-3</v>
      </c>
    </row>
    <row r="258" spans="2:9" x14ac:dyDescent="0.3">
      <c r="B258" s="22"/>
      <c r="C258" s="22">
        <v>261</v>
      </c>
      <c r="D258" s="22" t="s">
        <v>161</v>
      </c>
      <c r="E258" s="22">
        <v>1.5</v>
      </c>
      <c r="F258" s="22"/>
      <c r="G258" s="22">
        <v>1</v>
      </c>
      <c r="H258" s="28">
        <v>261</v>
      </c>
      <c r="I258" s="28">
        <f t="shared" si="4"/>
        <v>5.7471264367816091E-3</v>
      </c>
    </row>
    <row r="259" spans="2:9" x14ac:dyDescent="0.3">
      <c r="B259" s="22"/>
      <c r="C259" s="22">
        <v>262</v>
      </c>
      <c r="D259" s="22" t="s">
        <v>504</v>
      </c>
      <c r="E259" s="22">
        <v>1.6</v>
      </c>
      <c r="F259" s="22"/>
      <c r="G259" s="22">
        <v>1</v>
      </c>
      <c r="H259" s="28">
        <v>104</v>
      </c>
      <c r="I259" s="28">
        <f t="shared" si="4"/>
        <v>1.5384615384615385E-2</v>
      </c>
    </row>
    <row r="260" spans="2:9" x14ac:dyDescent="0.3">
      <c r="B260" s="22"/>
      <c r="C260" s="22">
        <v>263</v>
      </c>
      <c r="D260" s="22" t="s">
        <v>505</v>
      </c>
      <c r="E260" s="22">
        <v>2.79</v>
      </c>
      <c r="F260" s="22"/>
      <c r="G260" s="22">
        <v>1</v>
      </c>
      <c r="H260" s="28">
        <v>261</v>
      </c>
      <c r="I260" s="28">
        <f t="shared" si="4"/>
        <v>1.0689655172413793E-2</v>
      </c>
    </row>
    <row r="261" spans="2:9" x14ac:dyDescent="0.3">
      <c r="B261" s="22"/>
      <c r="C261" s="22">
        <v>264</v>
      </c>
      <c r="D261" s="22" t="s">
        <v>644</v>
      </c>
      <c r="E261" s="22">
        <v>4.5</v>
      </c>
      <c r="F261" s="22"/>
      <c r="G261" s="22">
        <v>1</v>
      </c>
      <c r="H261" s="28">
        <v>261</v>
      </c>
      <c r="I261" s="28">
        <f t="shared" si="4"/>
        <v>1.7241379310344827E-2</v>
      </c>
    </row>
    <row r="262" spans="2:9" x14ac:dyDescent="0.3">
      <c r="B262" s="22"/>
      <c r="C262" s="22">
        <v>265</v>
      </c>
      <c r="D262" s="22" t="s">
        <v>160</v>
      </c>
      <c r="E262" s="22">
        <v>5.99</v>
      </c>
      <c r="F262" s="22"/>
      <c r="G262" s="22">
        <v>1</v>
      </c>
      <c r="H262" s="28">
        <v>521</v>
      </c>
      <c r="I262" s="28">
        <f t="shared" si="4"/>
        <v>1.1497120921305183E-2</v>
      </c>
    </row>
    <row r="263" spans="2:9" x14ac:dyDescent="0.3">
      <c r="B263" s="22"/>
      <c r="C263" s="22">
        <v>266</v>
      </c>
      <c r="D263" s="22" t="s">
        <v>166</v>
      </c>
      <c r="E263" s="22">
        <v>6.99</v>
      </c>
      <c r="F263" s="22"/>
      <c r="G263" s="22">
        <v>1</v>
      </c>
      <c r="H263" s="28">
        <v>104</v>
      </c>
      <c r="I263" s="28">
        <f t="shared" si="4"/>
        <v>6.7211538461538461E-2</v>
      </c>
    </row>
    <row r="264" spans="2:9" x14ac:dyDescent="0.3">
      <c r="B264" s="22"/>
      <c r="C264" s="22">
        <v>267</v>
      </c>
      <c r="D264" s="22" t="s">
        <v>167</v>
      </c>
      <c r="E264" s="22">
        <v>1.79</v>
      </c>
      <c r="F264" s="22"/>
      <c r="G264" s="22">
        <v>1</v>
      </c>
      <c r="H264" s="28">
        <v>104</v>
      </c>
      <c r="I264" s="28">
        <f t="shared" si="4"/>
        <v>1.7211538461538462E-2</v>
      </c>
    </row>
    <row r="265" spans="2:9" x14ac:dyDescent="0.3">
      <c r="B265" s="22"/>
      <c r="C265" s="22">
        <v>268</v>
      </c>
      <c r="D265" s="22" t="s">
        <v>168</v>
      </c>
      <c r="E265" s="22">
        <v>3.45</v>
      </c>
      <c r="F265" s="22"/>
      <c r="G265" s="22">
        <v>1</v>
      </c>
      <c r="H265" s="28">
        <v>104</v>
      </c>
      <c r="I265" s="28">
        <f t="shared" si="4"/>
        <v>3.3173076923076923E-2</v>
      </c>
    </row>
    <row r="266" spans="2:9" x14ac:dyDescent="0.3">
      <c r="B266" s="22"/>
      <c r="C266" s="22">
        <v>269</v>
      </c>
      <c r="D266" s="22" t="s">
        <v>169</v>
      </c>
      <c r="E266" s="22">
        <v>3.99</v>
      </c>
      <c r="F266" s="22"/>
      <c r="G266" s="22">
        <v>1</v>
      </c>
      <c r="H266" s="28">
        <v>521</v>
      </c>
      <c r="I266" s="28">
        <f t="shared" si="4"/>
        <v>7.6583493282149718E-3</v>
      </c>
    </row>
    <row r="267" spans="2:9" x14ac:dyDescent="0.3">
      <c r="B267" s="22"/>
      <c r="C267" s="22">
        <v>270</v>
      </c>
      <c r="D267" s="22" t="s">
        <v>507</v>
      </c>
      <c r="E267" s="22">
        <v>3.99</v>
      </c>
      <c r="F267" s="22"/>
      <c r="G267" s="22">
        <v>1</v>
      </c>
      <c r="H267" s="28">
        <v>104</v>
      </c>
      <c r="I267" s="28">
        <f t="shared" si="4"/>
        <v>3.8365384615384621E-2</v>
      </c>
    </row>
    <row r="268" spans="2:9" x14ac:dyDescent="0.3">
      <c r="B268" s="22"/>
      <c r="C268" s="22">
        <v>271</v>
      </c>
      <c r="D268" s="22" t="s">
        <v>508</v>
      </c>
      <c r="E268" s="22">
        <v>7.99</v>
      </c>
      <c r="F268" s="22"/>
      <c r="G268" s="22">
        <v>2</v>
      </c>
      <c r="H268" s="28">
        <v>104</v>
      </c>
      <c r="I268" s="28">
        <f t="shared" si="4"/>
        <v>0.15365384615384617</v>
      </c>
    </row>
    <row r="269" spans="2:9" x14ac:dyDescent="0.3">
      <c r="B269" s="22"/>
      <c r="C269" s="22">
        <v>272</v>
      </c>
      <c r="D269" s="22" t="s">
        <v>164</v>
      </c>
      <c r="E269" s="22">
        <v>6.5</v>
      </c>
      <c r="F269" s="22"/>
      <c r="G269" s="22">
        <v>1</v>
      </c>
      <c r="H269" s="28">
        <v>104</v>
      </c>
      <c r="I269" s="28">
        <f t="shared" si="4"/>
        <v>6.25E-2</v>
      </c>
    </row>
    <row r="270" spans="2:9" x14ac:dyDescent="0.3">
      <c r="B270" s="22"/>
      <c r="C270" s="22">
        <v>273</v>
      </c>
      <c r="D270" s="22" t="s">
        <v>186</v>
      </c>
      <c r="E270" s="22">
        <v>0.99</v>
      </c>
      <c r="F270" s="22"/>
      <c r="G270" s="22">
        <v>1</v>
      </c>
      <c r="H270" s="28">
        <v>52</v>
      </c>
      <c r="I270" s="28">
        <f t="shared" si="4"/>
        <v>1.9038461538461539E-2</v>
      </c>
    </row>
    <row r="271" spans="2:9" x14ac:dyDescent="0.3">
      <c r="B271" s="22"/>
      <c r="C271" s="22">
        <v>274</v>
      </c>
      <c r="D271" s="22" t="s">
        <v>199</v>
      </c>
      <c r="E271" s="22">
        <v>9</v>
      </c>
      <c r="F271" s="22"/>
      <c r="G271" s="22">
        <v>2</v>
      </c>
      <c r="H271" s="28">
        <v>261</v>
      </c>
      <c r="I271" s="28">
        <f t="shared" si="4"/>
        <v>6.8965517241379309E-2</v>
      </c>
    </row>
    <row r="272" spans="2:9" x14ac:dyDescent="0.3">
      <c r="B272" s="22"/>
      <c r="C272" s="22">
        <v>275</v>
      </c>
      <c r="D272" s="22" t="s">
        <v>172</v>
      </c>
      <c r="E272" s="22">
        <v>15.17</v>
      </c>
      <c r="F272" s="22"/>
      <c r="G272" s="22">
        <v>1</v>
      </c>
      <c r="H272" s="28">
        <v>521</v>
      </c>
      <c r="I272" s="28">
        <f t="shared" si="4"/>
        <v>2.9117082533589252E-2</v>
      </c>
    </row>
    <row r="273" spans="2:9" x14ac:dyDescent="0.3">
      <c r="B273" s="22"/>
      <c r="C273" s="22">
        <v>276</v>
      </c>
      <c r="D273" s="22" t="s">
        <v>509</v>
      </c>
      <c r="E273" s="22">
        <v>9.92</v>
      </c>
      <c r="F273" s="22"/>
      <c r="G273" s="22">
        <v>1</v>
      </c>
      <c r="H273" s="28">
        <v>261</v>
      </c>
      <c r="I273" s="28">
        <f t="shared" si="4"/>
        <v>3.8007662835249041E-2</v>
      </c>
    </row>
    <row r="274" spans="2:9" x14ac:dyDescent="0.3">
      <c r="B274" s="22"/>
      <c r="C274" s="22">
        <v>277</v>
      </c>
      <c r="D274" s="22" t="s">
        <v>173</v>
      </c>
      <c r="E274" s="22">
        <v>19.989999999999998</v>
      </c>
      <c r="F274" s="22"/>
      <c r="G274" s="22">
        <v>1</v>
      </c>
      <c r="H274" s="28">
        <v>261</v>
      </c>
      <c r="I274" s="28">
        <f t="shared" si="4"/>
        <v>7.659003831417624E-2</v>
      </c>
    </row>
    <row r="275" spans="2:9" x14ac:dyDescent="0.3">
      <c r="B275" s="22"/>
      <c r="C275" s="22">
        <v>278</v>
      </c>
      <c r="D275" s="22" t="s">
        <v>174</v>
      </c>
      <c r="E275" s="22">
        <v>47.23</v>
      </c>
      <c r="F275" s="22"/>
      <c r="G275" s="22">
        <v>1</v>
      </c>
      <c r="H275" s="28">
        <v>521</v>
      </c>
      <c r="I275" s="28">
        <f t="shared" si="4"/>
        <v>9.0652591170825331E-2</v>
      </c>
    </row>
    <row r="276" spans="2:9" x14ac:dyDescent="0.3">
      <c r="B276" s="22"/>
      <c r="C276" s="22">
        <v>279</v>
      </c>
      <c r="D276" s="22" t="s">
        <v>171</v>
      </c>
      <c r="E276" s="22">
        <v>3.47</v>
      </c>
      <c r="F276" s="22"/>
      <c r="G276" s="22">
        <v>1</v>
      </c>
      <c r="H276" s="28">
        <v>6</v>
      </c>
      <c r="I276" s="28">
        <f t="shared" si="4"/>
        <v>0.57833333333333337</v>
      </c>
    </row>
    <row r="277" spans="2:9" x14ac:dyDescent="0.3">
      <c r="B277" s="22"/>
      <c r="C277" s="22">
        <v>280</v>
      </c>
      <c r="D277" s="22" t="s">
        <v>510</v>
      </c>
      <c r="E277" s="22">
        <v>1.58</v>
      </c>
      <c r="F277" s="22"/>
      <c r="G277" s="22">
        <v>1</v>
      </c>
      <c r="H277" s="28">
        <v>11</v>
      </c>
      <c r="I277" s="28">
        <f t="shared" si="4"/>
        <v>0.14363636363636365</v>
      </c>
    </row>
    <row r="278" spans="2:9" x14ac:dyDescent="0.3">
      <c r="B278" s="22"/>
      <c r="C278" s="22">
        <v>281</v>
      </c>
      <c r="D278" s="22" t="s">
        <v>511</v>
      </c>
      <c r="E278" s="22">
        <v>1.6</v>
      </c>
      <c r="F278" s="22"/>
      <c r="G278" s="22">
        <v>1</v>
      </c>
      <c r="H278" s="28">
        <v>261</v>
      </c>
      <c r="I278" s="28">
        <f t="shared" si="4"/>
        <v>6.1302681992337167E-3</v>
      </c>
    </row>
    <row r="279" spans="2:9" x14ac:dyDescent="0.3">
      <c r="B279" s="22"/>
      <c r="C279" s="22">
        <v>282</v>
      </c>
      <c r="D279" s="22" t="s">
        <v>512</v>
      </c>
      <c r="E279" s="22">
        <v>6.27</v>
      </c>
      <c r="F279" s="22"/>
      <c r="G279" s="22">
        <v>1</v>
      </c>
      <c r="H279" s="28">
        <v>52</v>
      </c>
      <c r="I279" s="28">
        <f t="shared" si="4"/>
        <v>0.12057692307692307</v>
      </c>
    </row>
    <row r="280" spans="2:9" x14ac:dyDescent="0.3">
      <c r="B280" s="22"/>
      <c r="C280" s="22">
        <v>283</v>
      </c>
      <c r="D280" s="22" t="s">
        <v>513</v>
      </c>
      <c r="E280" s="22">
        <v>2.75</v>
      </c>
      <c r="F280" s="22"/>
      <c r="G280" s="22">
        <v>1</v>
      </c>
      <c r="H280" s="28">
        <v>52</v>
      </c>
      <c r="I280" s="28">
        <f t="shared" si="4"/>
        <v>5.2884615384615384E-2</v>
      </c>
    </row>
    <row r="281" spans="2:9" x14ac:dyDescent="0.3">
      <c r="B281" s="22"/>
      <c r="C281" s="22">
        <v>284</v>
      </c>
      <c r="D281" s="22" t="s">
        <v>514</v>
      </c>
      <c r="E281" s="22">
        <v>4.99</v>
      </c>
      <c r="F281" s="22"/>
      <c r="G281" s="22">
        <v>1</v>
      </c>
      <c r="H281" s="28">
        <v>261</v>
      </c>
      <c r="I281" s="28">
        <f t="shared" si="4"/>
        <v>1.9118773946360156E-2</v>
      </c>
    </row>
    <row r="282" spans="2:9" x14ac:dyDescent="0.3">
      <c r="B282" s="22"/>
      <c r="C282" s="22">
        <v>285</v>
      </c>
      <c r="D282" s="22" t="s">
        <v>176</v>
      </c>
      <c r="E282" s="22">
        <v>6.5</v>
      </c>
      <c r="F282" s="22"/>
      <c r="G282" s="22">
        <v>1</v>
      </c>
      <c r="H282" s="28">
        <v>104</v>
      </c>
      <c r="I282" s="28">
        <f t="shared" si="4"/>
        <v>6.25E-2</v>
      </c>
    </row>
    <row r="283" spans="2:9" x14ac:dyDescent="0.3">
      <c r="B283" s="22"/>
      <c r="C283" s="22">
        <v>286</v>
      </c>
      <c r="D283" s="22" t="s">
        <v>178</v>
      </c>
      <c r="E283" s="22">
        <v>13</v>
      </c>
      <c r="F283" s="22"/>
      <c r="G283" s="22">
        <v>1</v>
      </c>
      <c r="H283" s="28">
        <v>104</v>
      </c>
      <c r="I283" s="28">
        <f t="shared" si="4"/>
        <v>0.125</v>
      </c>
    </row>
    <row r="284" spans="2:9" x14ac:dyDescent="0.3">
      <c r="B284" s="22"/>
      <c r="C284" s="22">
        <v>287</v>
      </c>
      <c r="D284" s="22" t="s">
        <v>515</v>
      </c>
      <c r="E284" s="22">
        <v>1</v>
      </c>
      <c r="F284" s="22"/>
      <c r="G284" s="22">
        <v>1</v>
      </c>
      <c r="H284" s="28">
        <v>52</v>
      </c>
      <c r="I284" s="28">
        <f t="shared" si="4"/>
        <v>1.9230769230769232E-2</v>
      </c>
    </row>
    <row r="285" spans="2:9" x14ac:dyDescent="0.3">
      <c r="B285" s="22"/>
      <c r="C285" s="22">
        <v>288</v>
      </c>
      <c r="D285" s="22" t="s">
        <v>180</v>
      </c>
      <c r="E285" s="22">
        <v>3.98</v>
      </c>
      <c r="F285" s="22"/>
      <c r="G285" s="22">
        <v>1</v>
      </c>
      <c r="H285" s="28">
        <v>104</v>
      </c>
      <c r="I285" s="28">
        <f t="shared" si="4"/>
        <v>3.8269230769230771E-2</v>
      </c>
    </row>
    <row r="286" spans="2:9" x14ac:dyDescent="0.3">
      <c r="B286" s="22"/>
      <c r="C286" s="22">
        <v>289</v>
      </c>
      <c r="D286" s="22" t="s">
        <v>179</v>
      </c>
      <c r="E286" s="22">
        <v>62</v>
      </c>
      <c r="F286" s="22"/>
      <c r="G286" s="22">
        <v>1</v>
      </c>
      <c r="H286" s="28">
        <v>261</v>
      </c>
      <c r="I286" s="28">
        <f t="shared" si="4"/>
        <v>0.23754789272030652</v>
      </c>
    </row>
    <row r="287" spans="2:9" x14ac:dyDescent="0.3">
      <c r="B287" s="22"/>
      <c r="C287" s="22">
        <v>290</v>
      </c>
      <c r="D287" s="22" t="s">
        <v>195</v>
      </c>
      <c r="E287" s="22">
        <v>1.79</v>
      </c>
      <c r="F287" s="22"/>
      <c r="G287" s="22">
        <v>1</v>
      </c>
      <c r="H287" s="28">
        <v>9</v>
      </c>
      <c r="I287" s="28">
        <f t="shared" si="4"/>
        <v>0.19888888888888889</v>
      </c>
    </row>
    <row r="288" spans="2:9" x14ac:dyDescent="0.3">
      <c r="B288" s="22"/>
      <c r="C288" s="22">
        <v>291</v>
      </c>
      <c r="D288" s="22" t="s">
        <v>187</v>
      </c>
      <c r="E288" s="22">
        <v>0.53</v>
      </c>
      <c r="F288" s="22"/>
      <c r="G288" s="22">
        <v>1</v>
      </c>
      <c r="H288" s="28">
        <v>4</v>
      </c>
      <c r="I288" s="28">
        <f t="shared" si="4"/>
        <v>0.13250000000000001</v>
      </c>
    </row>
    <row r="289" spans="2:9" x14ac:dyDescent="0.3">
      <c r="B289" s="22"/>
      <c r="C289" s="22">
        <v>292</v>
      </c>
      <c r="D289" s="22" t="s">
        <v>519</v>
      </c>
      <c r="E289" s="22">
        <v>1.58</v>
      </c>
      <c r="F289" s="22"/>
      <c r="G289" s="22">
        <v>1</v>
      </c>
      <c r="H289" s="28">
        <v>4</v>
      </c>
      <c r="I289" s="28">
        <f t="shared" si="4"/>
        <v>0.39500000000000002</v>
      </c>
    </row>
    <row r="290" spans="2:9" x14ac:dyDescent="0.3">
      <c r="B290" s="22"/>
      <c r="C290" s="22">
        <v>293</v>
      </c>
      <c r="D290" s="22" t="s">
        <v>194</v>
      </c>
      <c r="E290" s="22">
        <v>0.99</v>
      </c>
      <c r="F290" s="22"/>
      <c r="G290" s="22">
        <v>1</v>
      </c>
      <c r="H290" s="28">
        <v>52</v>
      </c>
      <c r="I290" s="28">
        <f t="shared" si="4"/>
        <v>1.9038461538461539E-2</v>
      </c>
    </row>
    <row r="291" spans="2:9" x14ac:dyDescent="0.3">
      <c r="B291" s="22"/>
      <c r="C291" s="22">
        <v>294</v>
      </c>
      <c r="D291" s="22" t="s">
        <v>520</v>
      </c>
      <c r="E291" s="22">
        <v>1.37</v>
      </c>
      <c r="F291" s="22"/>
      <c r="G291" s="22">
        <v>1</v>
      </c>
      <c r="H291" s="28">
        <v>13</v>
      </c>
      <c r="I291" s="28">
        <f t="shared" si="4"/>
        <v>0.1053846153846154</v>
      </c>
    </row>
    <row r="292" spans="2:9" x14ac:dyDescent="0.3">
      <c r="B292" s="22"/>
      <c r="C292" s="22">
        <v>295</v>
      </c>
      <c r="D292" s="22" t="s">
        <v>516</v>
      </c>
      <c r="E292" s="22">
        <v>0.47</v>
      </c>
      <c r="F292" s="22"/>
      <c r="G292" s="22">
        <v>1</v>
      </c>
      <c r="H292" s="28">
        <v>10</v>
      </c>
      <c r="I292" s="28">
        <f t="shared" si="4"/>
        <v>4.7E-2</v>
      </c>
    </row>
    <row r="293" spans="2:9" x14ac:dyDescent="0.3">
      <c r="B293" s="22"/>
      <c r="C293" s="22">
        <v>296</v>
      </c>
      <c r="D293" s="22" t="s">
        <v>517</v>
      </c>
      <c r="E293" s="22">
        <v>0.99</v>
      </c>
      <c r="F293" s="22"/>
      <c r="G293" s="22">
        <v>1</v>
      </c>
      <c r="H293" s="28">
        <v>8</v>
      </c>
      <c r="I293" s="28">
        <f t="shared" si="4"/>
        <v>0.12375</v>
      </c>
    </row>
    <row r="294" spans="2:9" x14ac:dyDescent="0.3">
      <c r="B294" s="22"/>
      <c r="C294" s="22">
        <v>297</v>
      </c>
      <c r="D294" s="22" t="s">
        <v>182</v>
      </c>
      <c r="E294" s="22">
        <v>0.99</v>
      </c>
      <c r="F294" s="22"/>
      <c r="G294" s="22">
        <v>1</v>
      </c>
      <c r="H294" s="28">
        <v>26</v>
      </c>
      <c r="I294" s="28">
        <f t="shared" si="4"/>
        <v>3.8076923076923078E-2</v>
      </c>
    </row>
    <row r="295" spans="2:9" x14ac:dyDescent="0.3">
      <c r="B295" s="22"/>
      <c r="C295" s="22">
        <v>298</v>
      </c>
      <c r="D295" s="22" t="s">
        <v>518</v>
      </c>
      <c r="E295" s="22">
        <v>2.31</v>
      </c>
      <c r="F295" s="22"/>
      <c r="G295" s="22">
        <v>1</v>
      </c>
      <c r="H295" s="28">
        <v>4</v>
      </c>
      <c r="I295" s="28">
        <f t="shared" si="4"/>
        <v>0.57750000000000001</v>
      </c>
    </row>
    <row r="296" spans="2:9" x14ac:dyDescent="0.3">
      <c r="B296" s="22"/>
      <c r="C296" s="22">
        <v>299</v>
      </c>
      <c r="D296" s="22" t="s">
        <v>183</v>
      </c>
      <c r="E296" s="22">
        <v>0.99</v>
      </c>
      <c r="F296" s="22"/>
      <c r="G296" s="22">
        <v>1</v>
      </c>
      <c r="H296" s="28">
        <v>4</v>
      </c>
      <c r="I296" s="28">
        <f t="shared" si="4"/>
        <v>0.2475</v>
      </c>
    </row>
    <row r="297" spans="2:9" x14ac:dyDescent="0.3">
      <c r="B297" s="22"/>
      <c r="C297" s="22">
        <v>300</v>
      </c>
      <c r="D297" s="22" t="s">
        <v>193</v>
      </c>
      <c r="E297" s="22">
        <v>0.53</v>
      </c>
      <c r="F297" s="22"/>
      <c r="G297" s="22">
        <v>1</v>
      </c>
      <c r="H297" s="28">
        <v>4</v>
      </c>
      <c r="I297" s="28">
        <f t="shared" si="4"/>
        <v>0.13250000000000001</v>
      </c>
    </row>
    <row r="298" spans="2:9" x14ac:dyDescent="0.3">
      <c r="B298" s="22"/>
      <c r="C298" s="22">
        <v>301</v>
      </c>
      <c r="D298" s="22" t="s">
        <v>521</v>
      </c>
      <c r="E298" s="22">
        <v>1.42</v>
      </c>
      <c r="F298" s="22"/>
      <c r="G298" s="22">
        <v>1</v>
      </c>
      <c r="H298" s="28">
        <v>9</v>
      </c>
      <c r="I298" s="28">
        <f t="shared" si="4"/>
        <v>0.15777777777777777</v>
      </c>
    </row>
    <row r="299" spans="2:9" x14ac:dyDescent="0.3">
      <c r="B299" s="22"/>
      <c r="C299" s="22">
        <v>302</v>
      </c>
      <c r="D299" s="22" t="s">
        <v>190</v>
      </c>
      <c r="E299" s="22">
        <v>1.87</v>
      </c>
      <c r="F299" s="22"/>
      <c r="G299" s="22">
        <v>1</v>
      </c>
      <c r="H299" s="28">
        <v>13</v>
      </c>
      <c r="I299" s="28">
        <f t="shared" si="4"/>
        <v>0.14384615384615385</v>
      </c>
    </row>
    <row r="300" spans="2:9" x14ac:dyDescent="0.3">
      <c r="B300" s="22"/>
      <c r="C300" s="22">
        <v>303</v>
      </c>
      <c r="D300" s="22" t="s">
        <v>522</v>
      </c>
      <c r="E300" s="22">
        <v>15.92</v>
      </c>
      <c r="F300" s="22"/>
      <c r="G300" s="22">
        <v>1</v>
      </c>
      <c r="H300" s="28">
        <v>261</v>
      </c>
      <c r="I300" s="28">
        <f t="shared" si="4"/>
        <v>6.0996168582375478E-2</v>
      </c>
    </row>
    <row r="301" spans="2:9" x14ac:dyDescent="0.3">
      <c r="B301" s="22"/>
      <c r="C301" s="22">
        <v>304</v>
      </c>
      <c r="D301" s="22" t="s">
        <v>523</v>
      </c>
      <c r="E301" s="22">
        <v>12.82</v>
      </c>
      <c r="F301" s="22"/>
      <c r="G301" s="22">
        <v>1</v>
      </c>
      <c r="H301" s="28">
        <v>261</v>
      </c>
      <c r="I301" s="28">
        <f t="shared" si="4"/>
        <v>4.9118773946360154E-2</v>
      </c>
    </row>
    <row r="302" spans="2:9" x14ac:dyDescent="0.3">
      <c r="B302" s="22"/>
      <c r="C302" s="22">
        <v>305</v>
      </c>
      <c r="D302" s="22" t="s">
        <v>390</v>
      </c>
      <c r="E302" s="22">
        <v>0.99</v>
      </c>
      <c r="F302" s="22"/>
      <c r="G302" s="22">
        <v>1</v>
      </c>
      <c r="H302" s="28">
        <v>521</v>
      </c>
      <c r="I302" s="28">
        <f t="shared" si="4"/>
        <v>1.9001919385796544E-3</v>
      </c>
    </row>
    <row r="303" spans="2:9" x14ac:dyDescent="0.3">
      <c r="B303" s="22"/>
      <c r="C303" s="22">
        <v>306</v>
      </c>
      <c r="D303" s="22" t="s">
        <v>391</v>
      </c>
      <c r="E303" s="22">
        <v>0.99</v>
      </c>
      <c r="F303" s="22"/>
      <c r="G303" s="22">
        <v>1</v>
      </c>
      <c r="H303" s="28">
        <v>52</v>
      </c>
      <c r="I303" s="28">
        <f t="shared" si="4"/>
        <v>1.9038461538461539E-2</v>
      </c>
    </row>
    <row r="304" spans="2:9" x14ac:dyDescent="0.3">
      <c r="B304" s="22"/>
      <c r="C304" s="22">
        <v>307</v>
      </c>
      <c r="D304" s="22" t="s">
        <v>119</v>
      </c>
      <c r="E304" s="22">
        <v>5</v>
      </c>
      <c r="F304" s="22"/>
      <c r="G304" s="22">
        <v>1</v>
      </c>
      <c r="H304" s="28">
        <v>521</v>
      </c>
      <c r="I304" s="28">
        <f t="shared" si="4"/>
        <v>9.5969289827255271E-3</v>
      </c>
    </row>
    <row r="305" spans="2:9" x14ac:dyDescent="0.3">
      <c r="B305" s="22"/>
      <c r="C305" s="22">
        <v>308</v>
      </c>
      <c r="D305" s="22" t="s">
        <v>483</v>
      </c>
      <c r="E305" s="22">
        <v>21</v>
      </c>
      <c r="F305" s="22"/>
      <c r="G305" s="22">
        <v>1</v>
      </c>
      <c r="H305" s="28">
        <v>261</v>
      </c>
      <c r="I305" s="28">
        <f t="shared" si="4"/>
        <v>8.0459770114942528E-2</v>
      </c>
    </row>
    <row r="306" spans="2:9" x14ac:dyDescent="0.3">
      <c r="B306" s="22"/>
      <c r="C306" s="22">
        <v>309</v>
      </c>
      <c r="D306" s="22" t="s">
        <v>197</v>
      </c>
      <c r="E306" s="22">
        <v>28</v>
      </c>
      <c r="F306" s="22"/>
      <c r="G306" s="22">
        <v>1</v>
      </c>
      <c r="H306" s="28">
        <v>521</v>
      </c>
      <c r="I306" s="28">
        <f t="shared" si="4"/>
        <v>5.3742802303262956E-2</v>
      </c>
    </row>
    <row r="307" spans="2:9" x14ac:dyDescent="0.3">
      <c r="B307" s="22"/>
      <c r="C307" s="22">
        <v>310</v>
      </c>
      <c r="D307" s="22" t="s">
        <v>524</v>
      </c>
      <c r="E307" s="22">
        <v>2.19</v>
      </c>
      <c r="F307" s="22"/>
      <c r="G307" s="22">
        <v>1</v>
      </c>
      <c r="H307" s="28">
        <v>156</v>
      </c>
      <c r="I307" s="28">
        <f t="shared" si="4"/>
        <v>1.4038461538461538E-2</v>
      </c>
    </row>
    <row r="308" spans="2:9" x14ac:dyDescent="0.3">
      <c r="B308" s="22"/>
      <c r="C308" s="22">
        <v>311</v>
      </c>
      <c r="D308" s="22" t="s">
        <v>205</v>
      </c>
      <c r="E308" s="22">
        <v>2.12</v>
      </c>
      <c r="F308" s="22"/>
      <c r="G308" s="22">
        <v>1</v>
      </c>
      <c r="H308" s="28">
        <v>26</v>
      </c>
      <c r="I308" s="28">
        <f t="shared" si="4"/>
        <v>8.1538461538461546E-2</v>
      </c>
    </row>
    <row r="309" spans="2:9" x14ac:dyDescent="0.3">
      <c r="B309" s="22"/>
      <c r="C309" s="22">
        <v>312</v>
      </c>
      <c r="D309" s="22" t="s">
        <v>525</v>
      </c>
      <c r="E309" s="22">
        <v>24</v>
      </c>
      <c r="F309" s="22"/>
      <c r="G309" s="22">
        <v>2</v>
      </c>
      <c r="H309" s="28">
        <v>156</v>
      </c>
      <c r="I309" s="28">
        <f t="shared" si="4"/>
        <v>0.30769230769230771</v>
      </c>
    </row>
    <row r="310" spans="2:9" x14ac:dyDescent="0.3">
      <c r="B310" s="22"/>
      <c r="C310" s="22">
        <v>313</v>
      </c>
      <c r="D310" s="22" t="s">
        <v>526</v>
      </c>
      <c r="E310" s="22">
        <v>16</v>
      </c>
      <c r="F310" s="22"/>
      <c r="G310" s="22">
        <v>2</v>
      </c>
      <c r="H310" s="28">
        <v>156</v>
      </c>
      <c r="I310" s="28">
        <f t="shared" si="4"/>
        <v>0.20512820512820512</v>
      </c>
    </row>
    <row r="311" spans="2:9" x14ac:dyDescent="0.3">
      <c r="B311" s="22"/>
      <c r="C311" s="22">
        <v>314</v>
      </c>
      <c r="D311" s="22" t="s">
        <v>527</v>
      </c>
      <c r="E311" s="22">
        <v>9</v>
      </c>
      <c r="F311" s="22"/>
      <c r="G311" s="22">
        <v>2</v>
      </c>
      <c r="H311" s="28">
        <v>156</v>
      </c>
      <c r="I311" s="28">
        <f t="shared" si="4"/>
        <v>0.11538461538461539</v>
      </c>
    </row>
    <row r="312" spans="2:9" x14ac:dyDescent="0.3">
      <c r="B312" s="22"/>
      <c r="C312" s="22">
        <v>315</v>
      </c>
      <c r="D312" s="22" t="s">
        <v>528</v>
      </c>
      <c r="E312" s="22">
        <v>2.5</v>
      </c>
      <c r="F312" s="22"/>
      <c r="G312" s="22">
        <v>2</v>
      </c>
      <c r="H312" s="28">
        <v>156</v>
      </c>
      <c r="I312" s="28">
        <f t="shared" si="4"/>
        <v>3.2051282051282048E-2</v>
      </c>
    </row>
    <row r="313" spans="2:9" x14ac:dyDescent="0.3">
      <c r="B313" s="22"/>
      <c r="C313" s="22">
        <v>316</v>
      </c>
      <c r="D313" s="22" t="s">
        <v>645</v>
      </c>
      <c r="E313" s="22">
        <v>24</v>
      </c>
      <c r="F313" s="22"/>
      <c r="G313" s="22">
        <v>2</v>
      </c>
      <c r="H313" s="28">
        <v>156</v>
      </c>
      <c r="I313" s="28">
        <f t="shared" si="4"/>
        <v>0.30769230769230771</v>
      </c>
    </row>
    <row r="314" spans="2:9" x14ac:dyDescent="0.3">
      <c r="B314" s="22"/>
      <c r="C314" s="22">
        <v>317</v>
      </c>
      <c r="D314" s="22" t="s">
        <v>646</v>
      </c>
      <c r="E314" s="22">
        <v>9</v>
      </c>
      <c r="F314" s="22"/>
      <c r="G314" s="22">
        <v>2</v>
      </c>
      <c r="H314" s="28">
        <v>156</v>
      </c>
      <c r="I314" s="28">
        <f t="shared" si="4"/>
        <v>0.11538461538461539</v>
      </c>
    </row>
    <row r="315" spans="2:9" x14ac:dyDescent="0.3">
      <c r="B315" s="22"/>
      <c r="C315" s="22">
        <v>318</v>
      </c>
      <c r="D315" s="22" t="s">
        <v>647</v>
      </c>
      <c r="E315" s="22">
        <v>2.5</v>
      </c>
      <c r="F315" s="22"/>
      <c r="G315" s="22">
        <v>2</v>
      </c>
      <c r="H315" s="28">
        <v>156</v>
      </c>
      <c r="I315" s="28">
        <f t="shared" ref="I315:I372" si="5">+(E315*G315)/H315</f>
        <v>3.2051282051282048E-2</v>
      </c>
    </row>
    <row r="316" spans="2:9" x14ac:dyDescent="0.3">
      <c r="B316" s="22"/>
      <c r="C316" s="22">
        <v>319</v>
      </c>
      <c r="D316" s="22" t="s">
        <v>201</v>
      </c>
      <c r="E316" s="22">
        <v>11</v>
      </c>
      <c r="F316" s="22"/>
      <c r="G316" s="22">
        <v>1</v>
      </c>
      <c r="H316" s="28">
        <v>521</v>
      </c>
      <c r="I316" s="28">
        <f t="shared" si="5"/>
        <v>2.1113243761996161E-2</v>
      </c>
    </row>
    <row r="317" spans="2:9" x14ac:dyDescent="0.3">
      <c r="B317" s="22"/>
      <c r="C317" s="22">
        <v>320</v>
      </c>
      <c r="D317" s="22" t="s">
        <v>530</v>
      </c>
      <c r="E317" s="22">
        <v>13</v>
      </c>
      <c r="F317" s="22"/>
      <c r="G317" s="22">
        <v>1</v>
      </c>
      <c r="H317" s="28">
        <v>156</v>
      </c>
      <c r="I317" s="28">
        <f t="shared" si="5"/>
        <v>8.3333333333333329E-2</v>
      </c>
    </row>
    <row r="318" spans="2:9" x14ac:dyDescent="0.3">
      <c r="B318" s="22"/>
      <c r="C318" s="22">
        <v>321</v>
      </c>
      <c r="D318" s="22" t="s">
        <v>203</v>
      </c>
      <c r="E318" s="22">
        <v>13</v>
      </c>
      <c r="F318" s="22"/>
      <c r="G318" s="22">
        <v>1</v>
      </c>
      <c r="H318" s="28">
        <v>52</v>
      </c>
      <c r="I318" s="28">
        <f t="shared" si="5"/>
        <v>0.25</v>
      </c>
    </row>
    <row r="319" spans="2:9" x14ac:dyDescent="0.3">
      <c r="B319" s="22"/>
      <c r="C319" s="22">
        <v>322</v>
      </c>
      <c r="D319" s="22" t="s">
        <v>529</v>
      </c>
      <c r="E319" s="22">
        <v>4.24</v>
      </c>
      <c r="F319" s="22"/>
      <c r="G319" s="22">
        <v>1</v>
      </c>
      <c r="H319" s="28">
        <v>521</v>
      </c>
      <c r="I319" s="28">
        <f t="shared" si="5"/>
        <v>8.1381957773512485E-3</v>
      </c>
    </row>
    <row r="320" spans="2:9" x14ac:dyDescent="0.3">
      <c r="B320" s="22"/>
      <c r="C320" s="22">
        <v>323</v>
      </c>
      <c r="D320" s="22" t="s">
        <v>193</v>
      </c>
      <c r="E320" s="22">
        <v>0.53</v>
      </c>
      <c r="F320" s="22"/>
      <c r="G320" s="22">
        <v>1</v>
      </c>
      <c r="H320" s="28">
        <v>3</v>
      </c>
      <c r="I320" s="28">
        <f t="shared" si="5"/>
        <v>0.17666666666666667</v>
      </c>
    </row>
    <row r="321" spans="2:9" x14ac:dyDescent="0.3">
      <c r="B321" s="22"/>
      <c r="C321" s="22">
        <v>324</v>
      </c>
      <c r="D321" s="22" t="s">
        <v>166</v>
      </c>
      <c r="E321" s="22">
        <v>6.99</v>
      </c>
      <c r="F321" s="22"/>
      <c r="G321" s="22">
        <v>1</v>
      </c>
      <c r="H321" s="28">
        <v>521</v>
      </c>
      <c r="I321" s="28">
        <f t="shared" si="5"/>
        <v>1.3416506717850288E-2</v>
      </c>
    </row>
    <row r="322" spans="2:9" x14ac:dyDescent="0.3">
      <c r="B322" s="22"/>
      <c r="C322" s="22">
        <v>325</v>
      </c>
      <c r="D322" s="22" t="s">
        <v>531</v>
      </c>
      <c r="E322" s="22">
        <v>4.99</v>
      </c>
      <c r="F322" s="22"/>
      <c r="G322" s="22">
        <v>1</v>
      </c>
      <c r="H322" s="28">
        <v>261</v>
      </c>
      <c r="I322" s="28">
        <f t="shared" si="5"/>
        <v>1.9118773946360156E-2</v>
      </c>
    </row>
    <row r="323" spans="2:9" x14ac:dyDescent="0.3">
      <c r="B323" s="22"/>
      <c r="C323" s="22">
        <v>326</v>
      </c>
      <c r="D323" s="22" t="s">
        <v>118</v>
      </c>
      <c r="E323" s="22">
        <v>5</v>
      </c>
      <c r="F323" s="22"/>
      <c r="G323" s="22">
        <v>1</v>
      </c>
      <c r="H323" s="28">
        <v>417</v>
      </c>
      <c r="I323" s="28">
        <f t="shared" si="5"/>
        <v>1.1990407673860911E-2</v>
      </c>
    </row>
    <row r="324" spans="2:9" x14ac:dyDescent="0.3">
      <c r="B324" s="22"/>
      <c r="C324" s="22">
        <v>327</v>
      </c>
      <c r="D324" s="22" t="s">
        <v>119</v>
      </c>
      <c r="E324" s="22">
        <v>5</v>
      </c>
      <c r="F324" s="22"/>
      <c r="G324" s="22">
        <v>1</v>
      </c>
      <c r="H324" s="28">
        <v>521</v>
      </c>
      <c r="I324" s="28">
        <f t="shared" si="5"/>
        <v>9.5969289827255271E-3</v>
      </c>
    </row>
    <row r="325" spans="2:9" x14ac:dyDescent="0.3">
      <c r="B325" s="22"/>
      <c r="C325" s="22">
        <v>328</v>
      </c>
      <c r="D325" s="22" t="s">
        <v>120</v>
      </c>
      <c r="E325" s="22">
        <v>44</v>
      </c>
      <c r="F325" s="22"/>
      <c r="G325" s="22">
        <v>1</v>
      </c>
      <c r="H325" s="28">
        <v>521</v>
      </c>
      <c r="I325" s="28">
        <f t="shared" si="5"/>
        <v>8.4452975047984644E-2</v>
      </c>
    </row>
    <row r="326" spans="2:9" x14ac:dyDescent="0.3">
      <c r="B326" s="22"/>
      <c r="C326" s="22">
        <v>329</v>
      </c>
      <c r="D326" s="22" t="s">
        <v>121</v>
      </c>
      <c r="E326" s="22">
        <v>27</v>
      </c>
      <c r="F326" s="22"/>
      <c r="G326" s="22">
        <v>1</v>
      </c>
      <c r="H326" s="28">
        <v>521</v>
      </c>
      <c r="I326" s="28">
        <f t="shared" si="5"/>
        <v>5.1823416506717852E-2</v>
      </c>
    </row>
    <row r="327" spans="2:9" x14ac:dyDescent="0.3">
      <c r="B327" s="22"/>
      <c r="C327" s="22">
        <v>330</v>
      </c>
      <c r="D327" s="22" t="s">
        <v>123</v>
      </c>
      <c r="E327" s="22">
        <v>19.5</v>
      </c>
      <c r="F327" s="22"/>
      <c r="G327" s="22">
        <v>1</v>
      </c>
      <c r="H327" s="28">
        <v>521</v>
      </c>
      <c r="I327" s="28">
        <f t="shared" si="5"/>
        <v>3.7428023032629557E-2</v>
      </c>
    </row>
    <row r="328" spans="2:9" x14ac:dyDescent="0.3">
      <c r="B328" s="22"/>
      <c r="C328" s="22">
        <v>331</v>
      </c>
      <c r="D328" s="22" t="s">
        <v>124</v>
      </c>
      <c r="E328" s="22">
        <v>3.99</v>
      </c>
      <c r="F328" s="22"/>
      <c r="G328" s="22">
        <v>1</v>
      </c>
      <c r="H328" s="28">
        <v>521</v>
      </c>
      <c r="I328" s="28">
        <f t="shared" si="5"/>
        <v>7.6583493282149718E-3</v>
      </c>
    </row>
    <row r="329" spans="2:9" x14ac:dyDescent="0.3">
      <c r="B329" s="22"/>
      <c r="C329" s="22">
        <v>332</v>
      </c>
      <c r="D329" s="22" t="s">
        <v>206</v>
      </c>
      <c r="E329" s="22">
        <v>184.99</v>
      </c>
      <c r="F329" s="22"/>
      <c r="G329" s="22">
        <v>1</v>
      </c>
      <c r="H329" s="28">
        <v>1043</v>
      </c>
      <c r="I329" s="28">
        <f t="shared" si="5"/>
        <v>0.17736337488015341</v>
      </c>
    </row>
    <row r="330" spans="2:9" x14ac:dyDescent="0.3">
      <c r="B330" s="22"/>
      <c r="C330" s="22">
        <v>333</v>
      </c>
      <c r="D330" s="22" t="s">
        <v>532</v>
      </c>
      <c r="E330" s="22" t="s">
        <v>819</v>
      </c>
      <c r="F330" s="22"/>
      <c r="G330" s="22"/>
      <c r="H330" s="28"/>
      <c r="I330" s="28"/>
    </row>
    <row r="331" spans="2:9" x14ac:dyDescent="0.3">
      <c r="B331" s="22"/>
      <c r="C331" s="22">
        <v>334</v>
      </c>
      <c r="D331" s="22" t="s">
        <v>533</v>
      </c>
      <c r="E331" s="22">
        <v>36</v>
      </c>
      <c r="F331" s="22"/>
      <c r="G331" s="22">
        <v>2</v>
      </c>
      <c r="H331" s="28">
        <v>521</v>
      </c>
      <c r="I331" s="28">
        <f t="shared" si="5"/>
        <v>0.13819577735124761</v>
      </c>
    </row>
    <row r="332" spans="2:9" x14ac:dyDescent="0.3">
      <c r="B332" s="22"/>
      <c r="C332" s="22">
        <v>335</v>
      </c>
      <c r="D332" s="22" t="s">
        <v>534</v>
      </c>
      <c r="E332" s="22">
        <v>85</v>
      </c>
      <c r="F332" s="22"/>
      <c r="G332" s="22">
        <v>2</v>
      </c>
      <c r="H332" s="28">
        <v>521</v>
      </c>
      <c r="I332" s="28">
        <f t="shared" si="5"/>
        <v>0.32629558541266795</v>
      </c>
    </row>
    <row r="333" spans="2:9" x14ac:dyDescent="0.3">
      <c r="B333" s="22"/>
      <c r="C333" s="22">
        <v>336</v>
      </c>
      <c r="D333" s="22" t="s">
        <v>208</v>
      </c>
      <c r="E333" s="22">
        <v>92.95</v>
      </c>
      <c r="F333" s="22"/>
      <c r="G333" s="22">
        <v>2</v>
      </c>
      <c r="H333" s="28">
        <v>521</v>
      </c>
      <c r="I333" s="28">
        <f t="shared" si="5"/>
        <v>0.35681381957773511</v>
      </c>
    </row>
    <row r="334" spans="2:9" x14ac:dyDescent="0.3">
      <c r="B334" s="22"/>
      <c r="C334" s="22">
        <v>337</v>
      </c>
      <c r="D334" s="22" t="s">
        <v>648</v>
      </c>
      <c r="E334" s="22">
        <v>8</v>
      </c>
      <c r="F334" s="22"/>
      <c r="G334" s="22">
        <v>2</v>
      </c>
      <c r="H334" s="28">
        <v>521</v>
      </c>
      <c r="I334" s="28">
        <f t="shared" si="5"/>
        <v>3.0710172744721688E-2</v>
      </c>
    </row>
    <row r="335" spans="2:9" x14ac:dyDescent="0.3">
      <c r="B335" s="22"/>
      <c r="C335" s="22">
        <v>338</v>
      </c>
      <c r="D335" s="22" t="s">
        <v>119</v>
      </c>
      <c r="E335" s="22">
        <v>5</v>
      </c>
      <c r="F335" s="22"/>
      <c r="G335" s="22">
        <v>1</v>
      </c>
      <c r="H335" s="28">
        <v>261</v>
      </c>
      <c r="I335" s="28">
        <f t="shared" si="5"/>
        <v>1.9157088122605363E-2</v>
      </c>
    </row>
    <row r="336" spans="2:9" x14ac:dyDescent="0.3">
      <c r="B336" s="22"/>
      <c r="C336" s="22">
        <v>339</v>
      </c>
      <c r="D336" s="22" t="s">
        <v>535</v>
      </c>
      <c r="E336" s="22">
        <v>20</v>
      </c>
      <c r="F336" s="22"/>
      <c r="G336" s="22">
        <v>1</v>
      </c>
      <c r="H336" s="28">
        <v>521</v>
      </c>
      <c r="I336" s="28">
        <f t="shared" si="5"/>
        <v>3.8387715930902108E-2</v>
      </c>
    </row>
    <row r="337" spans="2:9" x14ac:dyDescent="0.3">
      <c r="B337" s="22"/>
      <c r="C337" s="22">
        <v>340</v>
      </c>
      <c r="D337" s="22" t="s">
        <v>536</v>
      </c>
      <c r="E337" s="22">
        <v>29.5</v>
      </c>
      <c r="F337" s="22"/>
      <c r="G337" s="22">
        <v>2</v>
      </c>
      <c r="H337" s="28">
        <v>52</v>
      </c>
      <c r="I337" s="28">
        <f t="shared" si="5"/>
        <v>1.1346153846153846</v>
      </c>
    </row>
    <row r="338" spans="2:9" x14ac:dyDescent="0.3">
      <c r="B338" s="22"/>
      <c r="C338" s="22">
        <v>341</v>
      </c>
      <c r="D338" s="22" t="s">
        <v>537</v>
      </c>
      <c r="E338" s="22">
        <v>10</v>
      </c>
      <c r="F338" s="22"/>
      <c r="G338" s="22">
        <v>1</v>
      </c>
      <c r="H338" s="28">
        <v>261</v>
      </c>
      <c r="I338" s="28">
        <f t="shared" si="5"/>
        <v>3.8314176245210725E-2</v>
      </c>
    </row>
    <row r="339" spans="2:9" x14ac:dyDescent="0.3">
      <c r="B339" s="22"/>
      <c r="C339" s="22">
        <v>342</v>
      </c>
      <c r="D339" s="22" t="s">
        <v>212</v>
      </c>
      <c r="E339" s="22">
        <v>8</v>
      </c>
      <c r="F339" s="22"/>
      <c r="G339" s="22">
        <v>2</v>
      </c>
      <c r="H339" s="28">
        <v>261</v>
      </c>
      <c r="I339" s="28">
        <f t="shared" si="5"/>
        <v>6.1302681992337162E-2</v>
      </c>
    </row>
    <row r="340" spans="2:9" x14ac:dyDescent="0.3">
      <c r="B340" s="22"/>
      <c r="C340" s="22">
        <v>343</v>
      </c>
      <c r="D340" s="22" t="s">
        <v>216</v>
      </c>
      <c r="E340" s="22">
        <v>8</v>
      </c>
      <c r="F340" s="22"/>
      <c r="G340" s="22">
        <v>2</v>
      </c>
      <c r="H340" s="28">
        <v>52</v>
      </c>
      <c r="I340" s="28">
        <f t="shared" si="5"/>
        <v>0.30769230769230771</v>
      </c>
    </row>
    <row r="341" spans="2:9" x14ac:dyDescent="0.3">
      <c r="B341" s="22"/>
      <c r="C341" s="22">
        <v>344</v>
      </c>
      <c r="D341" s="22" t="s">
        <v>538</v>
      </c>
      <c r="E341" s="22">
        <v>18</v>
      </c>
      <c r="F341" s="22"/>
      <c r="G341" s="22">
        <v>2</v>
      </c>
      <c r="H341" s="28">
        <v>52</v>
      </c>
      <c r="I341" s="28">
        <f t="shared" si="5"/>
        <v>0.69230769230769229</v>
      </c>
    </row>
    <row r="342" spans="2:9" x14ac:dyDescent="0.3">
      <c r="B342" s="22"/>
      <c r="C342" s="22">
        <v>345</v>
      </c>
      <c r="D342" s="22" t="s">
        <v>118</v>
      </c>
      <c r="E342" s="22">
        <v>5</v>
      </c>
      <c r="F342" s="22"/>
      <c r="G342" s="22">
        <v>1</v>
      </c>
      <c r="H342" s="28">
        <v>417</v>
      </c>
      <c r="I342" s="28">
        <f t="shared" si="5"/>
        <v>1.1990407673860911E-2</v>
      </c>
    </row>
    <row r="343" spans="2:9" x14ac:dyDescent="0.3">
      <c r="B343" s="22"/>
      <c r="C343" s="22">
        <v>346</v>
      </c>
      <c r="D343" s="22" t="s">
        <v>119</v>
      </c>
      <c r="E343" s="22">
        <v>5</v>
      </c>
      <c r="F343" s="22"/>
      <c r="G343" s="22">
        <v>1</v>
      </c>
      <c r="H343" s="28">
        <v>521</v>
      </c>
      <c r="I343" s="28">
        <f t="shared" si="5"/>
        <v>9.5969289827255271E-3</v>
      </c>
    </row>
    <row r="344" spans="2:9" x14ac:dyDescent="0.3">
      <c r="B344" s="22"/>
      <c r="C344" s="22">
        <v>347</v>
      </c>
      <c r="D344" s="22" t="s">
        <v>120</v>
      </c>
      <c r="E344" s="22">
        <v>44</v>
      </c>
      <c r="F344" s="22"/>
      <c r="G344" s="22">
        <v>1</v>
      </c>
      <c r="H344" s="28">
        <v>521</v>
      </c>
      <c r="I344" s="28">
        <f t="shared" si="5"/>
        <v>8.4452975047984644E-2</v>
      </c>
    </row>
    <row r="345" spans="2:9" x14ac:dyDescent="0.3">
      <c r="B345" s="22"/>
      <c r="C345" s="22">
        <v>348</v>
      </c>
      <c r="D345" s="22" t="s">
        <v>121</v>
      </c>
      <c r="E345" s="22">
        <v>27</v>
      </c>
      <c r="F345" s="22"/>
      <c r="G345" s="22">
        <v>1</v>
      </c>
      <c r="H345" s="28">
        <v>521</v>
      </c>
      <c r="I345" s="28">
        <f t="shared" si="5"/>
        <v>5.1823416506717852E-2</v>
      </c>
    </row>
    <row r="346" spans="2:9" x14ac:dyDescent="0.3">
      <c r="B346" s="22"/>
      <c r="C346" s="22">
        <v>349</v>
      </c>
      <c r="D346" s="22" t="s">
        <v>123</v>
      </c>
      <c r="E346" s="22">
        <v>19.5</v>
      </c>
      <c r="F346" s="22"/>
      <c r="G346" s="22">
        <v>1</v>
      </c>
      <c r="H346" s="28">
        <v>521</v>
      </c>
      <c r="I346" s="28">
        <f t="shared" si="5"/>
        <v>3.7428023032629557E-2</v>
      </c>
    </row>
    <row r="347" spans="2:9" x14ac:dyDescent="0.3">
      <c r="B347" s="22"/>
      <c r="C347" s="22">
        <v>350</v>
      </c>
      <c r="D347" s="22" t="s">
        <v>124</v>
      </c>
      <c r="E347" s="22">
        <v>3.99</v>
      </c>
      <c r="F347" s="22"/>
      <c r="G347" s="22">
        <v>1</v>
      </c>
      <c r="H347" s="28">
        <v>521</v>
      </c>
      <c r="I347" s="28">
        <f t="shared" si="5"/>
        <v>7.6583493282149718E-3</v>
      </c>
    </row>
    <row r="348" spans="2:9" x14ac:dyDescent="0.3">
      <c r="B348" s="22"/>
      <c r="C348" s="22">
        <v>351</v>
      </c>
      <c r="D348" s="22" t="s">
        <v>539</v>
      </c>
      <c r="E348" s="22">
        <v>15</v>
      </c>
      <c r="F348" s="22"/>
      <c r="G348" s="22">
        <v>1</v>
      </c>
      <c r="H348" s="28">
        <v>52</v>
      </c>
      <c r="I348" s="28">
        <f t="shared" si="5"/>
        <v>0.28846153846153844</v>
      </c>
    </row>
    <row r="349" spans="2:9" x14ac:dyDescent="0.3">
      <c r="B349" s="22"/>
      <c r="C349" s="22">
        <v>352</v>
      </c>
      <c r="D349" s="22" t="s">
        <v>540</v>
      </c>
      <c r="E349" s="22">
        <v>35</v>
      </c>
      <c r="F349" s="22"/>
      <c r="G349" s="22">
        <v>1</v>
      </c>
      <c r="H349" s="28">
        <v>521</v>
      </c>
      <c r="I349" s="28">
        <f t="shared" si="5"/>
        <v>6.71785028790787E-2</v>
      </c>
    </row>
    <row r="350" spans="2:9" x14ac:dyDescent="0.3">
      <c r="B350" s="22"/>
      <c r="C350" s="22">
        <v>353</v>
      </c>
      <c r="D350" s="22" t="s">
        <v>541</v>
      </c>
      <c r="E350" s="22">
        <v>15</v>
      </c>
      <c r="F350" s="22"/>
      <c r="G350" s="22">
        <v>2</v>
      </c>
      <c r="H350" s="28">
        <v>104</v>
      </c>
      <c r="I350" s="28">
        <f t="shared" si="5"/>
        <v>0.28846153846153844</v>
      </c>
    </row>
    <row r="351" spans="2:9" x14ac:dyDescent="0.3">
      <c r="B351" s="22"/>
      <c r="C351" s="22">
        <v>354</v>
      </c>
      <c r="D351" s="22" t="s">
        <v>542</v>
      </c>
      <c r="E351" s="22">
        <v>20</v>
      </c>
      <c r="F351" s="22"/>
      <c r="G351" s="22">
        <v>2</v>
      </c>
      <c r="H351" s="28">
        <v>4</v>
      </c>
      <c r="I351" s="28">
        <f t="shared" si="5"/>
        <v>10</v>
      </c>
    </row>
    <row r="352" spans="2:9" x14ac:dyDescent="0.3">
      <c r="B352" s="22"/>
      <c r="C352" s="22">
        <v>355</v>
      </c>
      <c r="D352" s="22" t="s">
        <v>543</v>
      </c>
      <c r="E352" s="22">
        <v>19.45</v>
      </c>
      <c r="F352" s="22"/>
      <c r="G352" s="22">
        <v>1</v>
      </c>
      <c r="H352" s="28">
        <v>4</v>
      </c>
      <c r="I352" s="28">
        <f t="shared" si="5"/>
        <v>4.8624999999999998</v>
      </c>
    </row>
    <row r="353" spans="2:9" x14ac:dyDescent="0.3">
      <c r="B353" s="22"/>
      <c r="C353" s="22">
        <v>356</v>
      </c>
      <c r="D353" s="22" t="s">
        <v>544</v>
      </c>
      <c r="E353" s="22">
        <v>0</v>
      </c>
      <c r="F353" s="22"/>
      <c r="G353" s="22">
        <v>1</v>
      </c>
      <c r="H353" s="28">
        <v>4</v>
      </c>
      <c r="I353" s="28">
        <f t="shared" si="5"/>
        <v>0</v>
      </c>
    </row>
    <row r="354" spans="2:9" x14ac:dyDescent="0.3">
      <c r="B354" s="22"/>
      <c r="C354" s="22">
        <v>357</v>
      </c>
      <c r="D354" s="22" t="s">
        <v>711</v>
      </c>
      <c r="E354" s="22">
        <v>152.53</v>
      </c>
      <c r="F354" s="22"/>
      <c r="G354" s="22">
        <v>1</v>
      </c>
      <c r="H354" s="28">
        <v>1</v>
      </c>
      <c r="I354" s="28">
        <f t="shared" si="5"/>
        <v>152.53</v>
      </c>
    </row>
    <row r="355" spans="2:9" x14ac:dyDescent="0.3">
      <c r="B355" s="22"/>
      <c r="C355" s="22">
        <v>364</v>
      </c>
      <c r="D355" s="22" t="s">
        <v>547</v>
      </c>
      <c r="E355" s="22">
        <v>24</v>
      </c>
      <c r="F355" s="22"/>
      <c r="G355" s="22">
        <v>2</v>
      </c>
      <c r="H355" s="28">
        <v>521</v>
      </c>
      <c r="I355" s="28">
        <f t="shared" si="5"/>
        <v>9.2130518234165071E-2</v>
      </c>
    </row>
    <row r="356" spans="2:9" x14ac:dyDescent="0.3">
      <c r="B356" s="22"/>
      <c r="C356" s="22">
        <v>365</v>
      </c>
      <c r="D356" s="22" t="s">
        <v>548</v>
      </c>
      <c r="E356" s="22">
        <f>1.99+3.99+2.99</f>
        <v>8.9700000000000006</v>
      </c>
      <c r="F356" s="22"/>
      <c r="G356" s="22">
        <v>1</v>
      </c>
      <c r="H356" s="28">
        <v>156</v>
      </c>
      <c r="I356" s="28">
        <f t="shared" si="5"/>
        <v>5.7500000000000002E-2</v>
      </c>
    </row>
    <row r="357" spans="2:9" x14ac:dyDescent="0.3">
      <c r="B357" s="22"/>
      <c r="C357" s="22">
        <v>366</v>
      </c>
      <c r="D357" s="22" t="s">
        <v>686</v>
      </c>
      <c r="E357" s="22">
        <v>5</v>
      </c>
      <c r="F357" s="22"/>
      <c r="G357" s="22">
        <v>1</v>
      </c>
      <c r="H357" s="28">
        <v>521</v>
      </c>
      <c r="I357" s="28">
        <f t="shared" si="5"/>
        <v>9.5969289827255271E-3</v>
      </c>
    </row>
    <row r="358" spans="2:9" x14ac:dyDescent="0.3">
      <c r="B358" s="22"/>
      <c r="C358" s="22">
        <v>367</v>
      </c>
      <c r="D358" s="22" t="s">
        <v>554</v>
      </c>
      <c r="E358" s="22">
        <v>4.99</v>
      </c>
      <c r="F358" s="22"/>
      <c r="G358" s="22">
        <v>1</v>
      </c>
      <c r="H358" s="28">
        <v>261</v>
      </c>
      <c r="I358" s="28">
        <f t="shared" si="5"/>
        <v>1.9118773946360156E-2</v>
      </c>
    </row>
    <row r="359" spans="2:9" x14ac:dyDescent="0.3">
      <c r="B359" s="22"/>
      <c r="C359" s="22">
        <v>368</v>
      </c>
      <c r="D359" s="22" t="s">
        <v>556</v>
      </c>
      <c r="E359" s="22">
        <v>5</v>
      </c>
      <c r="F359" s="22"/>
      <c r="G359" s="22">
        <v>1</v>
      </c>
      <c r="H359" s="28">
        <v>521</v>
      </c>
      <c r="I359" s="28">
        <f t="shared" si="5"/>
        <v>9.5969289827255271E-3</v>
      </c>
    </row>
    <row r="360" spans="2:9" x14ac:dyDescent="0.3">
      <c r="B360" s="22"/>
      <c r="C360" s="22">
        <v>369</v>
      </c>
      <c r="D360" s="22" t="s">
        <v>687</v>
      </c>
      <c r="E360" s="22">
        <v>9.99</v>
      </c>
      <c r="F360" s="22"/>
      <c r="G360" s="22">
        <v>1</v>
      </c>
      <c r="H360" s="28">
        <v>52</v>
      </c>
      <c r="I360" s="28">
        <f t="shared" si="5"/>
        <v>0.19211538461538463</v>
      </c>
    </row>
    <row r="361" spans="2:9" x14ac:dyDescent="0.3">
      <c r="B361" s="22"/>
      <c r="C361" s="22">
        <v>370</v>
      </c>
      <c r="D361" s="22" t="s">
        <v>483</v>
      </c>
      <c r="E361" s="22">
        <v>21</v>
      </c>
      <c r="F361" s="22"/>
      <c r="G361" s="22">
        <v>1</v>
      </c>
      <c r="H361" s="28">
        <v>261</v>
      </c>
      <c r="I361" s="28">
        <f t="shared" si="5"/>
        <v>8.0459770114942528E-2</v>
      </c>
    </row>
    <row r="362" spans="2:9" x14ac:dyDescent="0.3">
      <c r="B362" s="22"/>
      <c r="C362" s="22">
        <v>371</v>
      </c>
      <c r="D362" s="22" t="s">
        <v>557</v>
      </c>
      <c r="E362" s="22">
        <v>140</v>
      </c>
      <c r="F362" s="22"/>
      <c r="G362" s="22">
        <v>1</v>
      </c>
      <c r="H362" s="28">
        <v>521</v>
      </c>
      <c r="I362" s="28">
        <f t="shared" si="5"/>
        <v>0.2687140115163148</v>
      </c>
    </row>
    <row r="363" spans="2:9" x14ac:dyDescent="0.3">
      <c r="B363" s="22"/>
      <c r="C363" s="22">
        <v>372</v>
      </c>
      <c r="D363" s="22" t="s">
        <v>557</v>
      </c>
      <c r="E363" s="22">
        <v>140</v>
      </c>
      <c r="F363" s="22"/>
      <c r="G363" s="22">
        <v>1</v>
      </c>
      <c r="H363" s="28">
        <v>521</v>
      </c>
      <c r="I363" s="28">
        <f t="shared" si="5"/>
        <v>0.2687140115163148</v>
      </c>
    </row>
    <row r="364" spans="2:9" x14ac:dyDescent="0.3">
      <c r="B364" s="22"/>
      <c r="C364" s="22">
        <v>373</v>
      </c>
      <c r="D364" s="22" t="s">
        <v>557</v>
      </c>
      <c r="E364" s="22">
        <v>140</v>
      </c>
      <c r="F364" s="22"/>
      <c r="G364" s="22">
        <v>1</v>
      </c>
      <c r="H364" s="28">
        <v>521</v>
      </c>
      <c r="I364" s="28">
        <f t="shared" si="5"/>
        <v>0.2687140115163148</v>
      </c>
    </row>
    <row r="365" spans="2:9" x14ac:dyDescent="0.3">
      <c r="B365" s="22"/>
      <c r="C365" s="22">
        <v>374</v>
      </c>
      <c r="D365" s="22" t="s">
        <v>559</v>
      </c>
      <c r="E365" s="22">
        <v>95.88</v>
      </c>
      <c r="F365" s="22"/>
      <c r="G365" s="22">
        <v>1</v>
      </c>
      <c r="H365" s="28">
        <v>1043</v>
      </c>
      <c r="I365" s="28">
        <f t="shared" si="5"/>
        <v>9.1927133269415151E-2</v>
      </c>
    </row>
    <row r="366" spans="2:9" x14ac:dyDescent="0.3">
      <c r="B366" s="22"/>
      <c r="C366" s="22">
        <v>375</v>
      </c>
      <c r="D366" s="22" t="s">
        <v>558</v>
      </c>
      <c r="E366" s="22">
        <v>95.34</v>
      </c>
      <c r="F366" s="22"/>
      <c r="G366" s="22">
        <v>1</v>
      </c>
      <c r="H366" s="28">
        <v>1043</v>
      </c>
      <c r="I366" s="28">
        <f t="shared" si="5"/>
        <v>9.1409395973154367E-2</v>
      </c>
    </row>
    <row r="367" spans="2:9" x14ac:dyDescent="0.3">
      <c r="B367" s="22"/>
      <c r="C367" s="22">
        <v>376</v>
      </c>
      <c r="D367" s="22" t="s">
        <v>558</v>
      </c>
      <c r="E367" s="22">
        <v>95.34</v>
      </c>
      <c r="F367" s="22"/>
      <c r="G367" s="22">
        <v>1</v>
      </c>
      <c r="H367" s="28">
        <v>1043</v>
      </c>
      <c r="I367" s="28">
        <f t="shared" si="5"/>
        <v>9.1409395973154367E-2</v>
      </c>
    </row>
    <row r="368" spans="2:9" x14ac:dyDescent="0.3">
      <c r="B368" s="22"/>
      <c r="C368" s="22">
        <v>377</v>
      </c>
      <c r="D368" s="22" t="s">
        <v>559</v>
      </c>
      <c r="E368" s="22">
        <v>95.88</v>
      </c>
      <c r="F368" s="22"/>
      <c r="G368" s="22">
        <v>1</v>
      </c>
      <c r="H368" s="28">
        <v>521</v>
      </c>
      <c r="I368" s="28">
        <f t="shared" si="5"/>
        <v>0.18403071017274472</v>
      </c>
    </row>
    <row r="369" spans="2:12" x14ac:dyDescent="0.3">
      <c r="B369" s="22"/>
      <c r="C369" s="22">
        <v>378</v>
      </c>
      <c r="D369" s="22" t="s">
        <v>559</v>
      </c>
      <c r="E369" s="22">
        <v>95.88</v>
      </c>
      <c r="F369" s="22"/>
      <c r="G369" s="22">
        <v>1</v>
      </c>
      <c r="H369" s="28">
        <v>521</v>
      </c>
      <c r="I369" s="28">
        <f t="shared" si="5"/>
        <v>0.18403071017274472</v>
      </c>
    </row>
    <row r="370" spans="2:12" x14ac:dyDescent="0.3">
      <c r="B370" s="22"/>
      <c r="C370" s="22">
        <v>379</v>
      </c>
      <c r="D370" s="22" t="s">
        <v>559</v>
      </c>
      <c r="E370" s="22">
        <v>95.88</v>
      </c>
      <c r="F370" s="22"/>
      <c r="G370" s="22">
        <v>1</v>
      </c>
      <c r="H370" s="28">
        <v>521</v>
      </c>
      <c r="I370" s="28">
        <f t="shared" si="5"/>
        <v>0.18403071017274472</v>
      </c>
    </row>
    <row r="371" spans="2:12" x14ac:dyDescent="0.3">
      <c r="B371" s="22"/>
      <c r="C371" s="22">
        <v>380</v>
      </c>
      <c r="D371" s="22" t="s">
        <v>118</v>
      </c>
      <c r="E371" s="22">
        <v>5</v>
      </c>
      <c r="F371" s="22"/>
      <c r="G371" s="22">
        <v>1</v>
      </c>
      <c r="H371" s="28">
        <v>417</v>
      </c>
      <c r="I371" s="28">
        <f t="shared" si="5"/>
        <v>1.1990407673860911E-2</v>
      </c>
    </row>
    <row r="372" spans="2:12" x14ac:dyDescent="0.3">
      <c r="B372" s="22"/>
      <c r="C372" s="22">
        <v>381</v>
      </c>
      <c r="D372" s="22" t="s">
        <v>119</v>
      </c>
      <c r="E372" s="22">
        <v>5</v>
      </c>
      <c r="F372" s="22"/>
      <c r="G372" s="22">
        <v>1</v>
      </c>
      <c r="H372" s="28">
        <v>521</v>
      </c>
      <c r="I372" s="28">
        <f t="shared" si="5"/>
        <v>9.5969289827255271E-3</v>
      </c>
    </row>
    <row r="373" spans="2:12" x14ac:dyDescent="0.3">
      <c r="B373" s="22"/>
      <c r="C373" s="22">
        <v>382</v>
      </c>
      <c r="D373" s="22" t="s">
        <v>120</v>
      </c>
      <c r="E373" s="22">
        <v>44</v>
      </c>
      <c r="F373" s="22"/>
      <c r="G373" s="22">
        <v>1</v>
      </c>
      <c r="H373" s="28">
        <v>521</v>
      </c>
      <c r="I373" s="28">
        <f t="shared" ref="I373:I436" si="6">+(E373*G373)/H373</f>
        <v>8.4452975047984644E-2</v>
      </c>
    </row>
    <row r="374" spans="2:12" x14ac:dyDescent="0.3">
      <c r="B374" s="22"/>
      <c r="C374" s="22">
        <v>383</v>
      </c>
      <c r="D374" s="22" t="s">
        <v>121</v>
      </c>
      <c r="E374" s="22">
        <v>27</v>
      </c>
      <c r="F374" s="22"/>
      <c r="G374" s="22">
        <v>1</v>
      </c>
      <c r="H374" s="28">
        <v>521</v>
      </c>
      <c r="I374" s="28">
        <f t="shared" si="6"/>
        <v>5.1823416506717852E-2</v>
      </c>
    </row>
    <row r="375" spans="2:12" x14ac:dyDescent="0.3">
      <c r="B375" s="22"/>
      <c r="C375" s="22">
        <v>384</v>
      </c>
      <c r="D375" s="22" t="s">
        <v>123</v>
      </c>
      <c r="E375" s="22">
        <v>19.5</v>
      </c>
      <c r="F375" s="22"/>
      <c r="G375" s="22">
        <v>1</v>
      </c>
      <c r="H375" s="28">
        <v>521</v>
      </c>
      <c r="I375" s="28">
        <f t="shared" si="6"/>
        <v>3.7428023032629557E-2</v>
      </c>
    </row>
    <row r="376" spans="2:12" x14ac:dyDescent="0.3">
      <c r="B376" s="22"/>
      <c r="C376" s="22">
        <v>385</v>
      </c>
      <c r="D376" s="22" t="s">
        <v>124</v>
      </c>
      <c r="E376" s="22">
        <v>3.99</v>
      </c>
      <c r="F376" s="22"/>
      <c r="G376" s="22">
        <v>1</v>
      </c>
      <c r="H376" s="28">
        <v>521</v>
      </c>
      <c r="I376" s="28">
        <f t="shared" si="6"/>
        <v>7.6583493282149718E-3</v>
      </c>
    </row>
    <row r="377" spans="2:12" x14ac:dyDescent="0.3">
      <c r="B377" s="22"/>
      <c r="C377" s="22">
        <v>386</v>
      </c>
      <c r="D377" s="22" t="s">
        <v>172</v>
      </c>
      <c r="E377" s="22">
        <v>15.17</v>
      </c>
      <c r="F377" s="22"/>
      <c r="G377" s="22">
        <v>1</v>
      </c>
      <c r="H377" s="28">
        <v>521</v>
      </c>
      <c r="I377" s="28">
        <f t="shared" si="6"/>
        <v>2.9117082533589252E-2</v>
      </c>
    </row>
    <row r="378" spans="2:12" x14ac:dyDescent="0.3">
      <c r="B378" s="22"/>
      <c r="C378" s="22">
        <v>387</v>
      </c>
      <c r="D378" s="22" t="s">
        <v>704</v>
      </c>
      <c r="E378" s="22">
        <v>199.99</v>
      </c>
      <c r="F378" s="22"/>
      <c r="G378" s="22">
        <v>1</v>
      </c>
      <c r="H378" s="28">
        <v>521</v>
      </c>
      <c r="I378" s="28">
        <f t="shared" si="6"/>
        <v>0.38385796545105566</v>
      </c>
      <c r="J378" s="42" t="s">
        <v>829</v>
      </c>
      <c r="K378" s="48">
        <f>SUM(I195:I378)</f>
        <v>187.40361855121415</v>
      </c>
      <c r="L378" s="43">
        <f>COUNT(I195:I378)</f>
        <v>182</v>
      </c>
    </row>
    <row r="379" spans="2:12" x14ac:dyDescent="0.3">
      <c r="B379" s="24" t="s">
        <v>560</v>
      </c>
      <c r="C379" s="22"/>
      <c r="D379" s="22"/>
      <c r="E379" s="22"/>
      <c r="F379" s="22"/>
      <c r="G379" s="22"/>
      <c r="H379" s="28"/>
      <c r="I379" s="28"/>
    </row>
    <row r="380" spans="2:12" x14ac:dyDescent="0.3">
      <c r="B380" s="22"/>
      <c r="C380" s="22">
        <v>387</v>
      </c>
      <c r="D380" s="22" t="s">
        <v>222</v>
      </c>
      <c r="E380" s="22">
        <v>3.85</v>
      </c>
      <c r="F380" s="22"/>
      <c r="G380" s="22">
        <v>5</v>
      </c>
      <c r="H380" s="28">
        <v>52</v>
      </c>
      <c r="I380" s="28">
        <f t="shared" si="6"/>
        <v>0.37019230769230771</v>
      </c>
    </row>
    <row r="381" spans="2:12" x14ac:dyDescent="0.3">
      <c r="B381" s="22"/>
      <c r="C381" s="22">
        <v>388</v>
      </c>
      <c r="D381" s="22" t="s">
        <v>223</v>
      </c>
      <c r="E381" s="22">
        <v>0</v>
      </c>
      <c r="F381" s="22"/>
      <c r="G381" s="22">
        <v>2</v>
      </c>
      <c r="H381" s="28">
        <v>104</v>
      </c>
      <c r="I381" s="28">
        <f t="shared" si="6"/>
        <v>0</v>
      </c>
    </row>
    <row r="382" spans="2:12" x14ac:dyDescent="0.3">
      <c r="B382" s="22"/>
      <c r="C382" s="22">
        <v>389</v>
      </c>
      <c r="D382" s="22" t="s">
        <v>561</v>
      </c>
      <c r="E382" s="22">
        <v>100</v>
      </c>
      <c r="F382" s="22"/>
      <c r="G382" s="22">
        <v>2</v>
      </c>
      <c r="H382" s="28">
        <v>104</v>
      </c>
      <c r="I382" s="28">
        <f t="shared" si="6"/>
        <v>1.9230769230769231</v>
      </c>
    </row>
    <row r="383" spans="2:12" x14ac:dyDescent="0.3">
      <c r="B383" s="22"/>
      <c r="C383" s="22">
        <v>390</v>
      </c>
      <c r="D383" s="22" t="s">
        <v>225</v>
      </c>
      <c r="E383" s="22">
        <v>18.5</v>
      </c>
      <c r="F383" s="22"/>
      <c r="G383" s="22">
        <v>2</v>
      </c>
      <c r="H383" s="28">
        <v>26</v>
      </c>
      <c r="I383" s="28">
        <f t="shared" si="6"/>
        <v>1.4230769230769231</v>
      </c>
    </row>
    <row r="384" spans="2:12" x14ac:dyDescent="0.3">
      <c r="B384" s="22"/>
      <c r="C384" s="22">
        <v>391</v>
      </c>
      <c r="D384" s="22" t="s">
        <v>226</v>
      </c>
      <c r="E384" s="22">
        <v>55.5</v>
      </c>
      <c r="F384" s="22"/>
      <c r="G384" s="22">
        <v>2</v>
      </c>
      <c r="H384" s="28">
        <v>52</v>
      </c>
      <c r="I384" s="28">
        <f t="shared" si="6"/>
        <v>2.1346153846153846</v>
      </c>
    </row>
    <row r="385" spans="2:9" x14ac:dyDescent="0.3">
      <c r="B385" s="22"/>
      <c r="C385" s="22">
        <v>392</v>
      </c>
      <c r="D385" s="22" t="s">
        <v>562</v>
      </c>
      <c r="E385" s="22">
        <v>1.5</v>
      </c>
      <c r="F385" s="22"/>
      <c r="G385" s="22">
        <v>1</v>
      </c>
      <c r="H385" s="28">
        <v>52</v>
      </c>
      <c r="I385" s="28">
        <f t="shared" si="6"/>
        <v>2.8846153846153848E-2</v>
      </c>
    </row>
    <row r="386" spans="2:9" x14ac:dyDescent="0.3">
      <c r="B386" s="22"/>
      <c r="C386" s="22">
        <v>393</v>
      </c>
      <c r="D386" s="22" t="s">
        <v>563</v>
      </c>
      <c r="E386" s="22">
        <v>4.1900000000000004</v>
      </c>
      <c r="F386" s="22"/>
      <c r="G386" s="22">
        <v>1</v>
      </c>
      <c r="H386" s="28">
        <v>52</v>
      </c>
      <c r="I386" s="28">
        <f t="shared" si="6"/>
        <v>8.0576923076923088E-2</v>
      </c>
    </row>
    <row r="387" spans="2:9" x14ac:dyDescent="0.3">
      <c r="B387" s="22"/>
      <c r="C387" s="22">
        <v>394</v>
      </c>
      <c r="D387" s="22" t="s">
        <v>564</v>
      </c>
      <c r="E387" s="22">
        <v>0.32</v>
      </c>
      <c r="F387" s="22"/>
      <c r="G387" s="22">
        <v>1</v>
      </c>
      <c r="H387" s="28">
        <v>9</v>
      </c>
      <c r="I387" s="28">
        <f t="shared" si="6"/>
        <v>3.5555555555555556E-2</v>
      </c>
    </row>
    <row r="388" spans="2:9" x14ac:dyDescent="0.3">
      <c r="B388" s="22"/>
      <c r="C388" s="22">
        <v>395</v>
      </c>
      <c r="D388" s="22" t="s">
        <v>229</v>
      </c>
      <c r="E388" s="22">
        <v>0.37</v>
      </c>
      <c r="F388" s="22"/>
      <c r="G388" s="22">
        <v>1</v>
      </c>
      <c r="H388" s="28">
        <v>9</v>
      </c>
      <c r="I388" s="28">
        <f t="shared" si="6"/>
        <v>4.1111111111111112E-2</v>
      </c>
    </row>
    <row r="389" spans="2:9" x14ac:dyDescent="0.3">
      <c r="B389" s="22"/>
      <c r="C389" s="22">
        <v>396</v>
      </c>
      <c r="D389" s="22" t="s">
        <v>401</v>
      </c>
      <c r="E389" s="22">
        <v>1.05</v>
      </c>
      <c r="F389" s="22"/>
      <c r="G389" s="22">
        <v>1</v>
      </c>
      <c r="H389" s="28">
        <v>52</v>
      </c>
      <c r="I389" s="28">
        <f t="shared" si="6"/>
        <v>2.0192307692307693E-2</v>
      </c>
    </row>
    <row r="390" spans="2:9" x14ac:dyDescent="0.3">
      <c r="B390" s="22"/>
      <c r="C390" s="22">
        <v>397</v>
      </c>
      <c r="D390" s="22" t="s">
        <v>336</v>
      </c>
      <c r="E390" s="22">
        <v>1.31</v>
      </c>
      <c r="F390" s="22"/>
      <c r="G390" s="22">
        <v>1</v>
      </c>
      <c r="H390" s="28">
        <v>261</v>
      </c>
      <c r="I390" s="28">
        <f t="shared" si="6"/>
        <v>5.0191570881226054E-3</v>
      </c>
    </row>
    <row r="391" spans="2:9" x14ac:dyDescent="0.3">
      <c r="B391" s="22"/>
      <c r="C391" s="22">
        <v>398</v>
      </c>
      <c r="D391" s="22" t="s">
        <v>649</v>
      </c>
      <c r="E391" s="22">
        <v>15</v>
      </c>
      <c r="F391" s="22"/>
      <c r="G391" s="22">
        <v>1</v>
      </c>
      <c r="H391" s="28">
        <v>6</v>
      </c>
      <c r="I391" s="28">
        <f t="shared" si="6"/>
        <v>2.5</v>
      </c>
    </row>
    <row r="392" spans="2:9" x14ac:dyDescent="0.3">
      <c r="B392" s="22"/>
      <c r="C392" s="22">
        <v>399</v>
      </c>
      <c r="D392" s="22" t="s">
        <v>565</v>
      </c>
      <c r="E392" s="22">
        <v>25</v>
      </c>
      <c r="F392" s="22"/>
      <c r="G392" s="22">
        <v>1</v>
      </c>
      <c r="H392" s="28">
        <v>8</v>
      </c>
      <c r="I392" s="28">
        <f t="shared" si="6"/>
        <v>3.125</v>
      </c>
    </row>
    <row r="393" spans="2:9" x14ac:dyDescent="0.3">
      <c r="B393" s="22"/>
      <c r="C393" s="22">
        <v>400</v>
      </c>
      <c r="D393" s="22" t="s">
        <v>567</v>
      </c>
      <c r="E393" s="22">
        <v>7.99</v>
      </c>
      <c r="F393" s="22"/>
      <c r="G393" s="22">
        <v>1</v>
      </c>
      <c r="H393" s="28">
        <v>104</v>
      </c>
      <c r="I393" s="28">
        <f t="shared" si="6"/>
        <v>7.6826923076923084E-2</v>
      </c>
    </row>
    <row r="394" spans="2:9" x14ac:dyDescent="0.3">
      <c r="B394" s="22"/>
      <c r="C394" s="22">
        <v>401</v>
      </c>
      <c r="D394" s="22" t="s">
        <v>568</v>
      </c>
      <c r="E394" s="22">
        <v>19.989999999999998</v>
      </c>
      <c r="F394" s="22"/>
      <c r="G394" s="22">
        <v>1</v>
      </c>
      <c r="H394" s="28">
        <v>104</v>
      </c>
      <c r="I394" s="28">
        <f t="shared" si="6"/>
        <v>0.19221153846153843</v>
      </c>
    </row>
    <row r="395" spans="2:9" x14ac:dyDescent="0.3">
      <c r="B395" s="22"/>
      <c r="C395" s="22">
        <v>402</v>
      </c>
      <c r="D395" s="22" t="s">
        <v>650</v>
      </c>
      <c r="E395" s="22">
        <v>1.05</v>
      </c>
      <c r="F395" s="22"/>
      <c r="G395" s="22">
        <v>1</v>
      </c>
      <c r="H395" s="28">
        <v>4</v>
      </c>
      <c r="I395" s="28">
        <f t="shared" si="6"/>
        <v>0.26250000000000001</v>
      </c>
    </row>
    <row r="396" spans="2:9" x14ac:dyDescent="0.3">
      <c r="B396" s="22"/>
      <c r="C396" s="22">
        <v>403</v>
      </c>
      <c r="D396" s="22" t="s">
        <v>651</v>
      </c>
      <c r="E396" s="22">
        <v>9.99</v>
      </c>
      <c r="F396" s="22"/>
      <c r="G396" s="22">
        <v>1</v>
      </c>
      <c r="H396" s="28">
        <v>4</v>
      </c>
      <c r="I396" s="28">
        <f t="shared" si="6"/>
        <v>2.4975000000000001</v>
      </c>
    </row>
    <row r="397" spans="2:9" x14ac:dyDescent="0.3">
      <c r="B397" s="22"/>
      <c r="C397" s="22">
        <v>404</v>
      </c>
      <c r="D397" s="22" t="s">
        <v>652</v>
      </c>
      <c r="E397" s="22">
        <v>0.84</v>
      </c>
      <c r="F397" s="22"/>
      <c r="G397" s="22">
        <v>1</v>
      </c>
      <c r="H397" s="28">
        <v>4</v>
      </c>
      <c r="I397" s="28">
        <f t="shared" si="6"/>
        <v>0.21</v>
      </c>
    </row>
    <row r="398" spans="2:9" x14ac:dyDescent="0.3">
      <c r="B398" s="22"/>
      <c r="C398" s="22">
        <v>405</v>
      </c>
      <c r="D398" s="22" t="s">
        <v>653</v>
      </c>
      <c r="E398" s="22">
        <v>2.63</v>
      </c>
      <c r="F398" s="22"/>
      <c r="G398" s="22">
        <v>1</v>
      </c>
      <c r="H398" s="28">
        <v>18</v>
      </c>
      <c r="I398" s="28">
        <f t="shared" si="6"/>
        <v>0.14611111111111111</v>
      </c>
    </row>
    <row r="399" spans="2:9" x14ac:dyDescent="0.3">
      <c r="B399" s="22"/>
      <c r="C399" s="22">
        <v>406</v>
      </c>
      <c r="D399" s="22" t="s">
        <v>240</v>
      </c>
      <c r="E399" s="22">
        <v>0.53</v>
      </c>
      <c r="F399" s="22"/>
      <c r="G399" s="22">
        <v>1</v>
      </c>
      <c r="H399" s="28">
        <v>2</v>
      </c>
      <c r="I399" s="28">
        <f t="shared" si="6"/>
        <v>0.26500000000000001</v>
      </c>
    </row>
    <row r="400" spans="2:9" x14ac:dyDescent="0.3">
      <c r="B400" s="22"/>
      <c r="C400" s="22">
        <v>407</v>
      </c>
      <c r="D400" s="22" t="s">
        <v>407</v>
      </c>
      <c r="E400" s="22">
        <v>1.6</v>
      </c>
      <c r="F400" s="22"/>
      <c r="G400" s="22">
        <v>1</v>
      </c>
      <c r="H400" s="28">
        <v>9</v>
      </c>
      <c r="I400" s="28">
        <f t="shared" si="6"/>
        <v>0.17777777777777778</v>
      </c>
    </row>
    <row r="401" spans="2:9" x14ac:dyDescent="0.3">
      <c r="B401" s="22"/>
      <c r="C401" s="22">
        <v>408</v>
      </c>
      <c r="D401" s="22" t="s">
        <v>654</v>
      </c>
      <c r="E401" s="22">
        <v>0.89</v>
      </c>
      <c r="F401" s="22"/>
      <c r="G401" s="22">
        <v>1</v>
      </c>
      <c r="H401" s="28">
        <v>4</v>
      </c>
      <c r="I401" s="28">
        <f t="shared" si="6"/>
        <v>0.2225</v>
      </c>
    </row>
    <row r="402" spans="2:9" x14ac:dyDescent="0.3">
      <c r="B402" s="22"/>
      <c r="C402" s="22">
        <v>409</v>
      </c>
      <c r="D402" s="22" t="s">
        <v>655</v>
      </c>
      <c r="E402" s="22">
        <v>3.15</v>
      </c>
      <c r="F402" s="22"/>
      <c r="G402" s="22">
        <v>1</v>
      </c>
      <c r="H402" s="28">
        <v>4</v>
      </c>
      <c r="I402" s="28">
        <f t="shared" si="6"/>
        <v>0.78749999999999998</v>
      </c>
    </row>
    <row r="403" spans="2:9" x14ac:dyDescent="0.3">
      <c r="B403" s="22"/>
      <c r="C403" s="22">
        <v>410</v>
      </c>
      <c r="D403" s="22" t="s">
        <v>656</v>
      </c>
      <c r="E403" s="22">
        <v>3.15</v>
      </c>
      <c r="F403" s="22"/>
      <c r="G403" s="22">
        <v>1</v>
      </c>
      <c r="H403" s="28">
        <v>4</v>
      </c>
      <c r="I403" s="28">
        <f t="shared" si="6"/>
        <v>0.78749999999999998</v>
      </c>
    </row>
    <row r="404" spans="2:9" x14ac:dyDescent="0.3">
      <c r="B404" s="22"/>
      <c r="C404" s="22">
        <v>411</v>
      </c>
      <c r="D404" s="22" t="s">
        <v>657</v>
      </c>
      <c r="E404" s="22">
        <v>1.58</v>
      </c>
      <c r="F404" s="22"/>
      <c r="G404" s="22">
        <v>1</v>
      </c>
      <c r="H404" s="28">
        <v>4</v>
      </c>
      <c r="I404" s="28">
        <f t="shared" si="6"/>
        <v>0.39500000000000002</v>
      </c>
    </row>
    <row r="405" spans="2:9" x14ac:dyDescent="0.3">
      <c r="B405" s="22"/>
      <c r="C405" s="22">
        <v>412</v>
      </c>
      <c r="D405" s="22" t="s">
        <v>658</v>
      </c>
      <c r="E405" s="22">
        <v>5.25</v>
      </c>
      <c r="F405" s="22"/>
      <c r="G405" s="22">
        <v>1</v>
      </c>
      <c r="H405" s="28">
        <v>4</v>
      </c>
      <c r="I405" s="28">
        <f t="shared" si="6"/>
        <v>1.3125</v>
      </c>
    </row>
    <row r="406" spans="2:9" x14ac:dyDescent="0.3">
      <c r="B406" s="22"/>
      <c r="C406" s="22">
        <v>413</v>
      </c>
      <c r="D406" s="22" t="s">
        <v>659</v>
      </c>
      <c r="E406" s="22">
        <v>1.05</v>
      </c>
      <c r="F406" s="22"/>
      <c r="G406" s="22">
        <v>1</v>
      </c>
      <c r="H406" s="28">
        <v>4</v>
      </c>
      <c r="I406" s="28">
        <f t="shared" si="6"/>
        <v>0.26250000000000001</v>
      </c>
    </row>
    <row r="407" spans="2:9" x14ac:dyDescent="0.3">
      <c r="B407" s="22"/>
      <c r="C407" s="22">
        <v>414</v>
      </c>
      <c r="D407" s="22" t="s">
        <v>660</v>
      </c>
      <c r="E407" s="22">
        <v>8.2899999999999991</v>
      </c>
      <c r="F407" s="22"/>
      <c r="G407" s="22">
        <v>1</v>
      </c>
      <c r="H407" s="28">
        <v>4</v>
      </c>
      <c r="I407" s="28">
        <f t="shared" si="6"/>
        <v>2.0724999999999998</v>
      </c>
    </row>
    <row r="408" spans="2:9" x14ac:dyDescent="0.3">
      <c r="B408" s="22"/>
      <c r="C408" s="22">
        <v>415</v>
      </c>
      <c r="D408" s="22" t="s">
        <v>661</v>
      </c>
      <c r="E408" s="22">
        <v>16.5</v>
      </c>
      <c r="F408" s="22"/>
      <c r="G408" s="22">
        <v>1</v>
      </c>
      <c r="H408" s="28">
        <v>26</v>
      </c>
      <c r="I408" s="28">
        <f t="shared" si="6"/>
        <v>0.63461538461538458</v>
      </c>
    </row>
    <row r="409" spans="2:9" x14ac:dyDescent="0.3">
      <c r="B409" s="22"/>
      <c r="C409" s="22">
        <v>416</v>
      </c>
      <c r="D409" s="22" t="s">
        <v>662</v>
      </c>
      <c r="E409" s="22">
        <v>2.89</v>
      </c>
      <c r="F409" s="22"/>
      <c r="G409" s="22">
        <v>1</v>
      </c>
      <c r="H409" s="28">
        <v>4</v>
      </c>
      <c r="I409" s="28">
        <f t="shared" si="6"/>
        <v>0.72250000000000003</v>
      </c>
    </row>
    <row r="410" spans="2:9" x14ac:dyDescent="0.3">
      <c r="B410" s="22"/>
      <c r="C410" s="22">
        <v>417</v>
      </c>
      <c r="D410" s="22" t="s">
        <v>663</v>
      </c>
      <c r="E410" s="22">
        <v>2</v>
      </c>
      <c r="F410" s="22"/>
      <c r="G410" s="22">
        <v>1</v>
      </c>
      <c r="H410" s="28">
        <v>2</v>
      </c>
      <c r="I410" s="28">
        <f t="shared" si="6"/>
        <v>1</v>
      </c>
    </row>
    <row r="411" spans="2:9" x14ac:dyDescent="0.3">
      <c r="B411" s="22"/>
      <c r="C411" s="22">
        <v>418</v>
      </c>
      <c r="D411" s="22" t="s">
        <v>570</v>
      </c>
      <c r="E411" s="22">
        <v>2</v>
      </c>
      <c r="F411" s="22"/>
      <c r="G411" s="22">
        <v>1</v>
      </c>
      <c r="H411" s="28">
        <v>2</v>
      </c>
      <c r="I411" s="28">
        <f t="shared" si="6"/>
        <v>1</v>
      </c>
    </row>
    <row r="412" spans="2:9" x14ac:dyDescent="0.3">
      <c r="B412" s="22"/>
      <c r="C412" s="22">
        <v>419</v>
      </c>
      <c r="D412" s="22" t="s">
        <v>571</v>
      </c>
      <c r="E412" s="22">
        <v>0.89</v>
      </c>
      <c r="F412" s="22"/>
      <c r="G412" s="22">
        <v>1</v>
      </c>
      <c r="H412" s="28">
        <v>4</v>
      </c>
      <c r="I412" s="28">
        <f t="shared" si="6"/>
        <v>0.2225</v>
      </c>
    </row>
    <row r="413" spans="2:9" x14ac:dyDescent="0.3">
      <c r="B413" s="22"/>
      <c r="C413" s="22">
        <v>420</v>
      </c>
      <c r="D413" s="22" t="s">
        <v>572</v>
      </c>
      <c r="E413" s="22">
        <v>1.05</v>
      </c>
      <c r="F413" s="22"/>
      <c r="G413" s="22">
        <v>1</v>
      </c>
      <c r="H413" s="28">
        <v>4</v>
      </c>
      <c r="I413" s="28">
        <f t="shared" si="6"/>
        <v>0.26250000000000001</v>
      </c>
    </row>
    <row r="414" spans="2:9" x14ac:dyDescent="0.3">
      <c r="B414" s="22"/>
      <c r="C414" s="22">
        <v>421</v>
      </c>
      <c r="D414" s="22" t="s">
        <v>573</v>
      </c>
      <c r="E414" s="22">
        <v>1.05</v>
      </c>
      <c r="F414" s="22"/>
      <c r="G414" s="22">
        <v>1</v>
      </c>
      <c r="H414" s="28">
        <v>4</v>
      </c>
      <c r="I414" s="28">
        <f t="shared" si="6"/>
        <v>0.26250000000000001</v>
      </c>
    </row>
    <row r="415" spans="2:9" x14ac:dyDescent="0.3">
      <c r="B415" s="22"/>
      <c r="C415" s="22">
        <v>422</v>
      </c>
      <c r="D415" s="22" t="s">
        <v>574</v>
      </c>
      <c r="E415" s="22">
        <v>2.63</v>
      </c>
      <c r="F415" s="22"/>
      <c r="G415" s="22">
        <v>1</v>
      </c>
      <c r="H415" s="28">
        <v>4</v>
      </c>
      <c r="I415" s="28">
        <f t="shared" si="6"/>
        <v>0.65749999999999997</v>
      </c>
    </row>
    <row r="416" spans="2:9" x14ac:dyDescent="0.3">
      <c r="B416" s="22"/>
      <c r="C416" s="22">
        <v>423</v>
      </c>
      <c r="D416" s="22" t="s">
        <v>575</v>
      </c>
      <c r="E416" s="22">
        <v>2.1</v>
      </c>
      <c r="F416" s="22"/>
      <c r="G416" s="22">
        <v>1</v>
      </c>
      <c r="H416" s="28">
        <v>5</v>
      </c>
      <c r="I416" s="28">
        <f t="shared" si="6"/>
        <v>0.42000000000000004</v>
      </c>
    </row>
    <row r="417" spans="2:9" x14ac:dyDescent="0.3">
      <c r="B417" s="22"/>
      <c r="C417" s="22">
        <v>424</v>
      </c>
      <c r="D417" s="22" t="s">
        <v>576</v>
      </c>
      <c r="E417" s="22">
        <v>2.36</v>
      </c>
      <c r="F417" s="22"/>
      <c r="G417" s="22">
        <v>1</v>
      </c>
      <c r="H417" s="28">
        <v>4</v>
      </c>
      <c r="I417" s="28">
        <f t="shared" si="6"/>
        <v>0.59</v>
      </c>
    </row>
    <row r="418" spans="2:9" x14ac:dyDescent="0.3">
      <c r="B418" s="22"/>
      <c r="C418" s="22">
        <v>425</v>
      </c>
      <c r="D418" s="22" t="s">
        <v>577</v>
      </c>
      <c r="E418" s="22">
        <v>0.84</v>
      </c>
      <c r="F418" s="22"/>
      <c r="G418" s="22">
        <v>1</v>
      </c>
      <c r="H418" s="28">
        <v>4</v>
      </c>
      <c r="I418" s="28">
        <f t="shared" si="6"/>
        <v>0.21</v>
      </c>
    </row>
    <row r="419" spans="2:9" x14ac:dyDescent="0.3">
      <c r="B419" s="22"/>
      <c r="C419" s="22">
        <v>426</v>
      </c>
      <c r="D419" s="22" t="s">
        <v>578</v>
      </c>
      <c r="E419" s="22">
        <v>2.63</v>
      </c>
      <c r="F419" s="22"/>
      <c r="G419" s="22">
        <v>1</v>
      </c>
      <c r="H419" s="28">
        <v>18</v>
      </c>
      <c r="I419" s="28">
        <f t="shared" si="6"/>
        <v>0.14611111111111111</v>
      </c>
    </row>
    <row r="420" spans="2:9" x14ac:dyDescent="0.3">
      <c r="B420" s="22"/>
      <c r="C420" s="22">
        <v>427</v>
      </c>
      <c r="D420" s="22" t="s">
        <v>579</v>
      </c>
      <c r="E420" s="22">
        <v>2.4900000000000002</v>
      </c>
      <c r="F420" s="22"/>
      <c r="G420" s="22">
        <v>1</v>
      </c>
      <c r="H420" s="28">
        <v>4</v>
      </c>
      <c r="I420" s="28">
        <f t="shared" si="6"/>
        <v>0.62250000000000005</v>
      </c>
    </row>
    <row r="421" spans="2:9" x14ac:dyDescent="0.3">
      <c r="B421" s="22"/>
      <c r="C421" s="22">
        <v>428</v>
      </c>
      <c r="D421" s="22" t="s">
        <v>580</v>
      </c>
      <c r="E421" s="22">
        <v>1.26</v>
      </c>
      <c r="F421" s="22"/>
      <c r="G421" s="22">
        <v>1</v>
      </c>
      <c r="H421" s="28">
        <v>4</v>
      </c>
      <c r="I421" s="28">
        <f t="shared" si="6"/>
        <v>0.315</v>
      </c>
    </row>
    <row r="422" spans="2:9" x14ac:dyDescent="0.3">
      <c r="B422" s="22"/>
      <c r="C422" s="22">
        <v>429</v>
      </c>
      <c r="D422" s="22" t="s">
        <v>246</v>
      </c>
      <c r="E422" s="22">
        <v>0.42</v>
      </c>
      <c r="F422" s="22"/>
      <c r="G422" s="22">
        <v>1</v>
      </c>
      <c r="H422" s="28">
        <v>22</v>
      </c>
      <c r="I422" s="28">
        <f t="shared" si="6"/>
        <v>1.9090909090909089E-2</v>
      </c>
    </row>
    <row r="423" spans="2:9" x14ac:dyDescent="0.3">
      <c r="B423" s="22"/>
      <c r="C423" s="22">
        <v>430</v>
      </c>
      <c r="D423" s="22" t="s">
        <v>581</v>
      </c>
      <c r="E423" s="22">
        <v>24.5</v>
      </c>
      <c r="F423" s="22"/>
      <c r="G423" s="22">
        <v>1</v>
      </c>
      <c r="H423" s="28">
        <v>52</v>
      </c>
      <c r="I423" s="28">
        <f t="shared" si="6"/>
        <v>0.47115384615384615</v>
      </c>
    </row>
    <row r="424" spans="2:9" x14ac:dyDescent="0.3">
      <c r="B424" s="22"/>
      <c r="C424" s="22">
        <v>431</v>
      </c>
      <c r="D424" s="22" t="s">
        <v>582</v>
      </c>
      <c r="E424" s="22">
        <v>1.89</v>
      </c>
      <c r="F424" s="22"/>
      <c r="G424" s="22">
        <v>2</v>
      </c>
      <c r="H424" s="28">
        <v>4</v>
      </c>
      <c r="I424" s="28">
        <f t="shared" si="6"/>
        <v>0.94499999999999995</v>
      </c>
    </row>
    <row r="425" spans="2:9" x14ac:dyDescent="0.3">
      <c r="B425" s="22"/>
      <c r="C425" s="22">
        <v>432</v>
      </c>
      <c r="D425" s="22" t="s">
        <v>583</v>
      </c>
      <c r="E425" s="22">
        <v>10</v>
      </c>
      <c r="F425" s="22"/>
      <c r="G425" s="22">
        <v>1</v>
      </c>
      <c r="H425" s="28">
        <v>4</v>
      </c>
      <c r="I425" s="28">
        <f t="shared" si="6"/>
        <v>2.5</v>
      </c>
    </row>
    <row r="426" spans="2:9" x14ac:dyDescent="0.3">
      <c r="B426" s="22"/>
      <c r="C426" s="22">
        <v>433</v>
      </c>
      <c r="D426" s="22" t="s">
        <v>584</v>
      </c>
      <c r="E426" s="22">
        <v>30</v>
      </c>
      <c r="F426" s="22"/>
      <c r="G426" s="22">
        <v>1</v>
      </c>
      <c r="H426" s="28">
        <v>52</v>
      </c>
      <c r="I426" s="28">
        <f t="shared" si="6"/>
        <v>0.57692307692307687</v>
      </c>
    </row>
    <row r="427" spans="2:9" x14ac:dyDescent="0.3">
      <c r="B427" s="22"/>
      <c r="C427" s="22">
        <v>434</v>
      </c>
      <c r="D427" s="22" t="s">
        <v>585</v>
      </c>
      <c r="E427" s="22">
        <v>29.99</v>
      </c>
      <c r="F427" s="22"/>
      <c r="G427" s="22">
        <v>1</v>
      </c>
      <c r="H427" s="28">
        <v>52</v>
      </c>
      <c r="I427" s="28">
        <f t="shared" si="6"/>
        <v>0.57673076923076916</v>
      </c>
    </row>
    <row r="428" spans="2:9" x14ac:dyDescent="0.3">
      <c r="B428" s="22"/>
      <c r="C428" s="22">
        <v>435</v>
      </c>
      <c r="D428" s="22" t="s">
        <v>586</v>
      </c>
      <c r="E428" s="22">
        <v>12.99</v>
      </c>
      <c r="F428" s="22"/>
      <c r="G428" s="22">
        <v>1</v>
      </c>
      <c r="H428" s="28">
        <v>52</v>
      </c>
      <c r="I428" s="28">
        <f t="shared" si="6"/>
        <v>0.24980769230769231</v>
      </c>
    </row>
    <row r="429" spans="2:9" x14ac:dyDescent="0.3">
      <c r="B429" s="22"/>
      <c r="C429" s="22">
        <v>436</v>
      </c>
      <c r="D429" s="22" t="s">
        <v>664</v>
      </c>
      <c r="E429" s="22">
        <v>10</v>
      </c>
      <c r="F429" s="22"/>
      <c r="G429" s="22">
        <v>1</v>
      </c>
      <c r="H429" s="28">
        <v>261</v>
      </c>
      <c r="I429" s="28">
        <f t="shared" si="6"/>
        <v>3.8314176245210725E-2</v>
      </c>
    </row>
    <row r="430" spans="2:9" x14ac:dyDescent="0.3">
      <c r="B430" s="22"/>
      <c r="C430" s="22">
        <v>437</v>
      </c>
      <c r="D430" s="22" t="s">
        <v>587</v>
      </c>
      <c r="E430" s="22">
        <v>11.99</v>
      </c>
      <c r="F430" s="22"/>
      <c r="G430" s="22">
        <v>1</v>
      </c>
      <c r="H430" s="28">
        <v>104</v>
      </c>
      <c r="I430" s="28">
        <f t="shared" si="6"/>
        <v>0.11528846153846153</v>
      </c>
    </row>
    <row r="431" spans="2:9" x14ac:dyDescent="0.3">
      <c r="B431" s="22"/>
      <c r="C431" s="22">
        <v>438</v>
      </c>
      <c r="D431" s="22" t="s">
        <v>588</v>
      </c>
      <c r="E431" s="22">
        <v>21.99</v>
      </c>
      <c r="F431" s="22"/>
      <c r="G431" s="22">
        <v>1</v>
      </c>
      <c r="H431" s="28">
        <v>104</v>
      </c>
      <c r="I431" s="28">
        <f t="shared" si="6"/>
        <v>0.21144230769230768</v>
      </c>
    </row>
    <row r="432" spans="2:9" x14ac:dyDescent="0.3">
      <c r="B432" s="22"/>
      <c r="C432" s="22">
        <v>439</v>
      </c>
      <c r="D432" s="22" t="s">
        <v>589</v>
      </c>
      <c r="E432" s="22">
        <v>3.99</v>
      </c>
      <c r="F432" s="22"/>
      <c r="G432" s="22">
        <v>1</v>
      </c>
      <c r="H432" s="28">
        <v>52</v>
      </c>
      <c r="I432" s="28">
        <f t="shared" si="6"/>
        <v>7.6730769230769241E-2</v>
      </c>
    </row>
    <row r="433" spans="2:12" x14ac:dyDescent="0.3">
      <c r="B433" s="22"/>
      <c r="C433" s="22">
        <v>440</v>
      </c>
      <c r="D433" s="22" t="s">
        <v>336</v>
      </c>
      <c r="E433" s="22">
        <v>1.31</v>
      </c>
      <c r="F433" s="22"/>
      <c r="G433" s="22">
        <v>1</v>
      </c>
      <c r="H433" s="28">
        <v>156</v>
      </c>
      <c r="I433" s="28">
        <f t="shared" si="6"/>
        <v>8.3974358974358981E-3</v>
      </c>
    </row>
    <row r="434" spans="2:12" x14ac:dyDescent="0.3">
      <c r="B434" s="22"/>
      <c r="C434" s="22">
        <v>441</v>
      </c>
      <c r="D434" s="22" t="s">
        <v>590</v>
      </c>
      <c r="E434" s="22">
        <v>1</v>
      </c>
      <c r="F434" s="22"/>
      <c r="G434" s="22">
        <v>1</v>
      </c>
      <c r="H434" s="28">
        <v>4</v>
      </c>
      <c r="I434" s="28">
        <f t="shared" si="6"/>
        <v>0.25</v>
      </c>
    </row>
    <row r="435" spans="2:12" x14ac:dyDescent="0.3">
      <c r="B435" s="22"/>
      <c r="C435" s="22">
        <v>442</v>
      </c>
      <c r="D435" s="22" t="s">
        <v>591</v>
      </c>
      <c r="E435" s="22">
        <v>2</v>
      </c>
      <c r="F435" s="22"/>
      <c r="G435" s="22">
        <v>1</v>
      </c>
      <c r="H435" s="28">
        <v>13</v>
      </c>
      <c r="I435" s="28">
        <f t="shared" si="6"/>
        <v>0.15384615384615385</v>
      </c>
    </row>
    <row r="436" spans="2:12" x14ac:dyDescent="0.3">
      <c r="B436" s="22"/>
      <c r="C436" s="22">
        <v>443</v>
      </c>
      <c r="D436" s="22" t="s">
        <v>592</v>
      </c>
      <c r="E436" s="22">
        <v>5.5</v>
      </c>
      <c r="F436" s="22"/>
      <c r="G436" s="22">
        <v>2</v>
      </c>
      <c r="H436" s="28">
        <v>261</v>
      </c>
      <c r="I436" s="28">
        <f t="shared" si="6"/>
        <v>4.2145593869731802E-2</v>
      </c>
    </row>
    <row r="437" spans="2:12" x14ac:dyDescent="0.3">
      <c r="B437" s="22"/>
      <c r="C437" s="22">
        <v>444</v>
      </c>
      <c r="D437" s="22" t="s">
        <v>689</v>
      </c>
      <c r="E437" s="22">
        <v>4.3499999999999996</v>
      </c>
      <c r="F437" s="22"/>
      <c r="G437" s="22">
        <v>1</v>
      </c>
      <c r="H437" s="28">
        <v>104</v>
      </c>
      <c r="I437" s="28">
        <f t="shared" ref="I437:I472" si="7">+(E437*G437)/H437</f>
        <v>4.1826923076923074E-2</v>
      </c>
    </row>
    <row r="438" spans="2:12" x14ac:dyDescent="0.3">
      <c r="B438" s="22"/>
      <c r="C438" s="22">
        <v>445</v>
      </c>
      <c r="D438" s="22" t="s">
        <v>690</v>
      </c>
      <c r="E438" s="22">
        <v>10.5</v>
      </c>
      <c r="F438" s="22"/>
      <c r="G438" s="22">
        <v>1</v>
      </c>
      <c r="H438" s="28">
        <v>261</v>
      </c>
      <c r="I438" s="28">
        <f t="shared" si="7"/>
        <v>4.0229885057471264E-2</v>
      </c>
    </row>
    <row r="439" spans="2:12" x14ac:dyDescent="0.3">
      <c r="B439" s="22"/>
      <c r="C439" s="22">
        <v>447</v>
      </c>
      <c r="D439" s="22" t="s">
        <v>593</v>
      </c>
      <c r="E439" s="22">
        <v>29.99</v>
      </c>
      <c r="F439" s="22"/>
      <c r="G439" s="22">
        <v>3</v>
      </c>
      <c r="H439" s="28">
        <v>261</v>
      </c>
      <c r="I439" s="28">
        <f t="shared" si="7"/>
        <v>0.3447126436781609</v>
      </c>
      <c r="J439" s="42" t="s">
        <v>13</v>
      </c>
      <c r="K439" s="48">
        <f>SUM(I380:I439)</f>
        <v>35.082557236824485</v>
      </c>
      <c r="L439" s="43">
        <f>COUNT(I380:I439)</f>
        <v>60</v>
      </c>
    </row>
    <row r="440" spans="2:12" x14ac:dyDescent="0.3">
      <c r="B440" s="24" t="s">
        <v>14</v>
      </c>
      <c r="C440" s="22"/>
      <c r="D440" s="22"/>
      <c r="E440" s="22"/>
      <c r="F440" s="22"/>
      <c r="G440" s="22"/>
      <c r="H440" s="28"/>
      <c r="I440" s="28"/>
    </row>
    <row r="441" spans="2:12" x14ac:dyDescent="0.3">
      <c r="B441" s="22"/>
      <c r="C441" s="22">
        <v>448</v>
      </c>
      <c r="D441" s="22" t="s">
        <v>594</v>
      </c>
      <c r="E441" s="22">
        <v>148.94999999999999</v>
      </c>
      <c r="F441" s="22"/>
      <c r="G441" s="22">
        <v>1</v>
      </c>
      <c r="H441" s="28">
        <v>521</v>
      </c>
      <c r="I441" s="28">
        <f t="shared" si="7"/>
        <v>0.28589251439539343</v>
      </c>
      <c r="L441" s="50"/>
    </row>
    <row r="442" spans="2:12" x14ac:dyDescent="0.3">
      <c r="B442" s="22"/>
      <c r="C442" s="22">
        <v>449</v>
      </c>
      <c r="D442" s="22" t="s">
        <v>665</v>
      </c>
      <c r="E442" s="22">
        <v>30</v>
      </c>
      <c r="F442" s="22"/>
      <c r="G442" s="22">
        <v>1</v>
      </c>
      <c r="H442" s="28">
        <v>4</v>
      </c>
      <c r="I442" s="28">
        <f t="shared" si="7"/>
        <v>7.5</v>
      </c>
      <c r="L442" s="50"/>
    </row>
    <row r="443" spans="2:12" x14ac:dyDescent="0.3">
      <c r="B443" s="22"/>
      <c r="C443" s="22">
        <v>450</v>
      </c>
      <c r="D443" s="22" t="s">
        <v>260</v>
      </c>
      <c r="E443" s="22">
        <v>15</v>
      </c>
      <c r="F443" s="22"/>
      <c r="G443" s="22">
        <v>1</v>
      </c>
      <c r="H443" s="28">
        <v>4</v>
      </c>
      <c r="I443" s="28">
        <f t="shared" si="7"/>
        <v>3.75</v>
      </c>
      <c r="L443" s="50"/>
    </row>
    <row r="444" spans="2:12" x14ac:dyDescent="0.3">
      <c r="B444" s="22"/>
      <c r="C444" s="22">
        <v>451</v>
      </c>
      <c r="D444" s="22" t="s">
        <v>595</v>
      </c>
      <c r="E444" s="22">
        <v>340</v>
      </c>
      <c r="F444" s="22"/>
      <c r="G444" s="22">
        <v>2</v>
      </c>
      <c r="H444" s="28">
        <v>521</v>
      </c>
      <c r="I444" s="28">
        <f t="shared" si="7"/>
        <v>1.3051823416506718</v>
      </c>
      <c r="L444" s="50"/>
    </row>
    <row r="445" spans="2:12" x14ac:dyDescent="0.3">
      <c r="B445" s="22"/>
      <c r="C445" s="22">
        <v>452</v>
      </c>
      <c r="D445" s="22" t="s">
        <v>596</v>
      </c>
      <c r="E445" s="22">
        <v>2.99</v>
      </c>
      <c r="F445" s="22"/>
      <c r="G445" s="22">
        <v>1</v>
      </c>
      <c r="H445" s="28">
        <v>52</v>
      </c>
      <c r="I445" s="28">
        <f t="shared" si="7"/>
        <v>5.7500000000000002E-2</v>
      </c>
      <c r="L445" s="50"/>
    </row>
    <row r="446" spans="2:12" x14ac:dyDescent="0.3">
      <c r="B446" s="22"/>
      <c r="C446" s="22">
        <v>453</v>
      </c>
      <c r="D446" s="22" t="s">
        <v>597</v>
      </c>
      <c r="E446" s="22">
        <v>34.99</v>
      </c>
      <c r="F446" s="22"/>
      <c r="G446" s="22">
        <v>2</v>
      </c>
      <c r="H446" s="28">
        <v>521</v>
      </c>
      <c r="I446" s="28">
        <f t="shared" si="7"/>
        <v>0.1343186180422265</v>
      </c>
      <c r="L446" s="50"/>
    </row>
    <row r="447" spans="2:12" x14ac:dyDescent="0.3">
      <c r="B447" s="22"/>
      <c r="C447" s="22">
        <v>454</v>
      </c>
      <c r="D447" s="22" t="s">
        <v>256</v>
      </c>
      <c r="E447" s="22">
        <v>24.99</v>
      </c>
      <c r="F447" s="22"/>
      <c r="G447" s="22">
        <v>2</v>
      </c>
      <c r="H447" s="28">
        <v>156</v>
      </c>
      <c r="I447" s="28">
        <f t="shared" si="7"/>
        <v>0.32038461538461538</v>
      </c>
      <c r="L447" s="50"/>
    </row>
    <row r="448" spans="2:12" x14ac:dyDescent="0.3">
      <c r="B448" s="22"/>
      <c r="C448" s="22">
        <v>455</v>
      </c>
      <c r="D448" s="22" t="s">
        <v>257</v>
      </c>
      <c r="E448" s="22">
        <v>9.99</v>
      </c>
      <c r="F448" s="22"/>
      <c r="G448" s="22">
        <v>2</v>
      </c>
      <c r="H448" s="28">
        <v>156</v>
      </c>
      <c r="I448" s="28">
        <f t="shared" si="7"/>
        <v>0.12807692307692309</v>
      </c>
      <c r="L448" s="50"/>
    </row>
    <row r="449" spans="2:12" x14ac:dyDescent="0.3">
      <c r="B449" s="22"/>
      <c r="C449" s="22">
        <v>456</v>
      </c>
      <c r="D449" s="22" t="s">
        <v>598</v>
      </c>
      <c r="E449" s="22">
        <v>6.99</v>
      </c>
      <c r="F449" s="22"/>
      <c r="G449" s="22">
        <v>2</v>
      </c>
      <c r="H449" s="28">
        <v>156</v>
      </c>
      <c r="I449" s="28">
        <f t="shared" si="7"/>
        <v>8.9615384615384625E-2</v>
      </c>
      <c r="L449" s="50"/>
    </row>
    <row r="450" spans="2:12" x14ac:dyDescent="0.3">
      <c r="B450" s="22"/>
      <c r="C450" s="22">
        <v>457</v>
      </c>
      <c r="D450" s="22" t="s">
        <v>666</v>
      </c>
      <c r="E450" s="22">
        <v>10995</v>
      </c>
      <c r="F450" s="22"/>
      <c r="G450" s="22">
        <v>1</v>
      </c>
      <c r="H450" s="28">
        <v>250</v>
      </c>
      <c r="I450" s="28">
        <f t="shared" si="7"/>
        <v>43.98</v>
      </c>
    </row>
    <row r="451" spans="2:12" x14ac:dyDescent="0.3">
      <c r="B451" s="22"/>
      <c r="C451" s="22">
        <v>458</v>
      </c>
      <c r="D451" s="22" t="s">
        <v>705</v>
      </c>
      <c r="E451" s="22">
        <v>84.95</v>
      </c>
      <c r="F451" s="22"/>
      <c r="G451" s="22">
        <v>1</v>
      </c>
      <c r="H451" s="28">
        <v>521</v>
      </c>
      <c r="I451" s="28">
        <f t="shared" si="7"/>
        <v>0.16305182341650673</v>
      </c>
      <c r="J451" s="42" t="s">
        <v>14</v>
      </c>
      <c r="K451" s="48">
        <f>SUM(I441:I451)</f>
        <v>57.714022220581718</v>
      </c>
      <c r="L451" s="43">
        <f>COUNT(I441:I451)</f>
        <v>11</v>
      </c>
    </row>
    <row r="452" spans="2:12" x14ac:dyDescent="0.3">
      <c r="B452" s="24" t="s">
        <v>346</v>
      </c>
      <c r="C452" s="22"/>
      <c r="D452" s="22"/>
      <c r="E452" s="22"/>
      <c r="F452" s="22"/>
      <c r="G452" s="22"/>
      <c r="H452" s="28"/>
      <c r="I452" s="28"/>
    </row>
    <row r="453" spans="2:12" x14ac:dyDescent="0.3">
      <c r="B453" s="22"/>
      <c r="C453" s="22">
        <v>459</v>
      </c>
      <c r="D453" s="22" t="s">
        <v>265</v>
      </c>
      <c r="E453" s="22">
        <v>349.99</v>
      </c>
      <c r="F453" s="22"/>
      <c r="G453" s="22">
        <v>1</v>
      </c>
      <c r="H453" s="28">
        <v>261</v>
      </c>
      <c r="I453" s="28">
        <f t="shared" si="7"/>
        <v>1.3409578544061302</v>
      </c>
    </row>
    <row r="454" spans="2:12" x14ac:dyDescent="0.3">
      <c r="B454" s="22"/>
      <c r="C454" s="22">
        <v>460</v>
      </c>
      <c r="D454" s="22" t="s">
        <v>601</v>
      </c>
      <c r="E454" s="22">
        <v>5.99</v>
      </c>
      <c r="F454" s="22"/>
      <c r="G454" s="22">
        <v>1</v>
      </c>
      <c r="H454" s="28">
        <v>4.3</v>
      </c>
      <c r="I454" s="28">
        <f t="shared" si="7"/>
        <v>1.3930232558139537</v>
      </c>
    </row>
    <row r="455" spans="2:12" x14ac:dyDescent="0.3">
      <c r="B455" s="22"/>
      <c r="C455" s="22">
        <v>461</v>
      </c>
      <c r="D455" s="22" t="s">
        <v>602</v>
      </c>
      <c r="E455" s="22">
        <v>199.99</v>
      </c>
      <c r="F455" s="22"/>
      <c r="G455" s="22">
        <v>1</v>
      </c>
      <c r="H455" s="28">
        <v>313</v>
      </c>
      <c r="I455" s="28">
        <f t="shared" si="7"/>
        <v>0.63894568690095854</v>
      </c>
    </row>
    <row r="456" spans="2:12" x14ac:dyDescent="0.3">
      <c r="B456" s="22"/>
      <c r="C456" s="22">
        <v>462</v>
      </c>
      <c r="D456" s="22" t="s">
        <v>263</v>
      </c>
      <c r="E456" s="22">
        <v>29</v>
      </c>
      <c r="F456" s="22"/>
      <c r="G456" s="22">
        <v>1</v>
      </c>
      <c r="H456" s="28">
        <v>261</v>
      </c>
      <c r="I456" s="28">
        <f t="shared" si="7"/>
        <v>0.1111111111111111</v>
      </c>
    </row>
    <row r="457" spans="2:12" x14ac:dyDescent="0.3">
      <c r="B457" s="22"/>
      <c r="C457" s="22">
        <v>463</v>
      </c>
      <c r="D457" s="22" t="s">
        <v>603</v>
      </c>
      <c r="E457" s="22">
        <v>3.49</v>
      </c>
      <c r="F457" s="22"/>
      <c r="G457" s="22">
        <v>1</v>
      </c>
      <c r="H457" s="28">
        <v>52</v>
      </c>
      <c r="I457" s="28">
        <f t="shared" si="7"/>
        <v>6.7115384615384618E-2</v>
      </c>
    </row>
    <row r="458" spans="2:12" x14ac:dyDescent="0.3">
      <c r="B458" s="22"/>
      <c r="C458" s="22">
        <v>464</v>
      </c>
      <c r="D458" s="22" t="s">
        <v>604</v>
      </c>
      <c r="E458" s="22">
        <v>6.99</v>
      </c>
      <c r="F458" s="22"/>
      <c r="G458" s="22">
        <v>1</v>
      </c>
      <c r="H458" s="28">
        <v>52</v>
      </c>
      <c r="I458" s="28">
        <f t="shared" si="7"/>
        <v>0.13442307692307692</v>
      </c>
    </row>
    <row r="459" spans="2:12" x14ac:dyDescent="0.3">
      <c r="B459" s="22"/>
      <c r="C459" s="22">
        <v>465</v>
      </c>
      <c r="D459" s="22" t="s">
        <v>605</v>
      </c>
      <c r="E459" s="22">
        <v>2.4900000000000002</v>
      </c>
      <c r="F459" s="22"/>
      <c r="G459" s="22">
        <v>1</v>
      </c>
      <c r="H459" s="28">
        <v>52</v>
      </c>
      <c r="I459" s="28">
        <f t="shared" si="7"/>
        <v>4.7884615384615387E-2</v>
      </c>
    </row>
    <row r="460" spans="2:12" x14ac:dyDescent="0.3">
      <c r="B460" s="22"/>
      <c r="C460" s="22">
        <v>466</v>
      </c>
      <c r="D460" s="22" t="s">
        <v>347</v>
      </c>
      <c r="E460" s="22">
        <v>50</v>
      </c>
      <c r="F460" s="22"/>
      <c r="G460" s="22">
        <v>1</v>
      </c>
      <c r="H460" s="28">
        <v>261</v>
      </c>
      <c r="I460" s="28">
        <f t="shared" si="7"/>
        <v>0.19157088122605365</v>
      </c>
    </row>
    <row r="461" spans="2:12" x14ac:dyDescent="0.3">
      <c r="B461" s="22"/>
      <c r="C461" s="22">
        <v>467</v>
      </c>
      <c r="D461" s="22" t="s">
        <v>608</v>
      </c>
      <c r="E461" s="22">
        <v>20</v>
      </c>
      <c r="F461" s="22"/>
      <c r="G461" s="22">
        <v>1</v>
      </c>
      <c r="H461" s="28">
        <v>1</v>
      </c>
      <c r="I461" s="28">
        <f t="shared" si="7"/>
        <v>20</v>
      </c>
    </row>
    <row r="462" spans="2:12" x14ac:dyDescent="0.3">
      <c r="B462" s="22"/>
      <c r="C462" s="22">
        <v>468</v>
      </c>
      <c r="D462" s="22" t="s">
        <v>606</v>
      </c>
      <c r="E462" s="22">
        <v>240</v>
      </c>
      <c r="F462" s="22"/>
      <c r="G462" s="22">
        <v>1</v>
      </c>
      <c r="H462" s="28">
        <v>52</v>
      </c>
      <c r="I462" s="28">
        <f t="shared" si="7"/>
        <v>4.615384615384615</v>
      </c>
    </row>
    <row r="463" spans="2:12" x14ac:dyDescent="0.3">
      <c r="B463" s="22"/>
      <c r="C463" s="22">
        <v>469</v>
      </c>
      <c r="D463" s="22" t="s">
        <v>607</v>
      </c>
      <c r="E463" s="22">
        <v>180</v>
      </c>
      <c r="F463" s="22"/>
      <c r="G463" s="22">
        <v>1</v>
      </c>
      <c r="H463" s="28">
        <v>52</v>
      </c>
      <c r="I463" s="28">
        <f t="shared" si="7"/>
        <v>3.4615384615384617</v>
      </c>
    </row>
    <row r="464" spans="2:12" x14ac:dyDescent="0.3">
      <c r="B464" s="22"/>
      <c r="C464" s="22">
        <v>470</v>
      </c>
      <c r="D464" s="22" t="s">
        <v>609</v>
      </c>
      <c r="E464" s="22">
        <v>120</v>
      </c>
      <c r="F464" s="22"/>
      <c r="G464" s="22">
        <v>1</v>
      </c>
      <c r="H464" s="28">
        <v>52</v>
      </c>
      <c r="I464" s="28">
        <f t="shared" si="7"/>
        <v>2.3076923076923075</v>
      </c>
    </row>
    <row r="465" spans="2:12" x14ac:dyDescent="0.3">
      <c r="B465" s="22"/>
      <c r="C465" s="22">
        <v>471</v>
      </c>
      <c r="D465" s="22" t="s">
        <v>610</v>
      </c>
      <c r="E465" s="22">
        <v>25.45</v>
      </c>
      <c r="F465" s="22"/>
      <c r="G465" s="22">
        <v>1</v>
      </c>
      <c r="H465" s="28">
        <v>4</v>
      </c>
      <c r="I465" s="28">
        <f t="shared" si="7"/>
        <v>6.3624999999999998</v>
      </c>
    </row>
    <row r="466" spans="2:12" x14ac:dyDescent="0.3">
      <c r="B466" s="22"/>
      <c r="C466" s="22">
        <v>472</v>
      </c>
      <c r="D466" s="22" t="s">
        <v>272</v>
      </c>
      <c r="E466" s="22">
        <v>145.5</v>
      </c>
      <c r="F466" s="22"/>
      <c r="G466" s="22">
        <v>1</v>
      </c>
      <c r="H466" s="28">
        <v>52</v>
      </c>
      <c r="I466" s="28">
        <f t="shared" si="7"/>
        <v>2.7980769230769229</v>
      </c>
    </row>
    <row r="467" spans="2:12" x14ac:dyDescent="0.3">
      <c r="B467" s="22"/>
      <c r="C467" s="22">
        <v>473</v>
      </c>
      <c r="D467" s="22" t="s">
        <v>611</v>
      </c>
      <c r="E467" s="22">
        <v>70</v>
      </c>
      <c r="F467" s="22"/>
      <c r="G467" s="22">
        <v>1</v>
      </c>
      <c r="H467" s="28">
        <v>52</v>
      </c>
      <c r="I467" s="28">
        <f t="shared" si="7"/>
        <v>1.3461538461538463</v>
      </c>
    </row>
    <row r="468" spans="2:12" x14ac:dyDescent="0.3">
      <c r="B468" s="22"/>
      <c r="C468" s="22">
        <v>474</v>
      </c>
      <c r="D468" s="22" t="s">
        <v>612</v>
      </c>
      <c r="E468" s="22">
        <v>10</v>
      </c>
      <c r="F468" s="22"/>
      <c r="G468" s="22">
        <v>1</v>
      </c>
      <c r="H468" s="28">
        <v>52</v>
      </c>
      <c r="I468" s="28">
        <f t="shared" si="7"/>
        <v>0.19230769230769232</v>
      </c>
    </row>
    <row r="469" spans="2:12" x14ac:dyDescent="0.3">
      <c r="B469" s="22"/>
      <c r="C469" s="22">
        <v>475</v>
      </c>
      <c r="D469" s="22" t="s">
        <v>612</v>
      </c>
      <c r="E469" s="22">
        <v>30</v>
      </c>
      <c r="F469" s="22"/>
      <c r="G469" s="22">
        <v>1</v>
      </c>
      <c r="H469" s="28">
        <v>52</v>
      </c>
      <c r="I469" s="28">
        <f t="shared" si="7"/>
        <v>0.57692307692307687</v>
      </c>
    </row>
    <row r="470" spans="2:12" x14ac:dyDescent="0.3">
      <c r="B470" s="22"/>
      <c r="C470" s="22">
        <v>476</v>
      </c>
      <c r="D470" s="22" t="s">
        <v>706</v>
      </c>
      <c r="E470" s="22">
        <v>119.99</v>
      </c>
      <c r="F470" s="22"/>
      <c r="G470" s="22">
        <v>1</v>
      </c>
      <c r="H470" s="28">
        <v>104</v>
      </c>
      <c r="I470" s="28">
        <f t="shared" si="7"/>
        <v>1.1537500000000001</v>
      </c>
    </row>
    <row r="471" spans="2:12" x14ac:dyDescent="0.3">
      <c r="B471" s="22"/>
      <c r="C471" s="22">
        <v>477</v>
      </c>
      <c r="D471" s="22" t="s">
        <v>667</v>
      </c>
      <c r="E471" s="22">
        <v>295</v>
      </c>
      <c r="F471" s="22"/>
      <c r="G471" s="22">
        <v>1</v>
      </c>
      <c r="H471" s="28">
        <v>52</v>
      </c>
      <c r="I471" s="28">
        <f t="shared" si="7"/>
        <v>5.6730769230769234</v>
      </c>
    </row>
    <row r="472" spans="2:12" x14ac:dyDescent="0.3">
      <c r="B472" s="22"/>
      <c r="C472" s="22">
        <v>478</v>
      </c>
      <c r="D472" s="22" t="s">
        <v>814</v>
      </c>
      <c r="E472" s="22">
        <v>314</v>
      </c>
      <c r="F472" s="22"/>
      <c r="G472" s="22">
        <v>1</v>
      </c>
      <c r="H472" s="28">
        <v>52</v>
      </c>
      <c r="I472" s="28">
        <f t="shared" si="7"/>
        <v>6.0384615384615383</v>
      </c>
      <c r="J472" s="42" t="s">
        <v>15</v>
      </c>
      <c r="K472" s="48">
        <f>SUM(I453:I472)</f>
        <v>58.450897250996668</v>
      </c>
      <c r="L472" s="51">
        <f>COUNT(I453:I472)</f>
        <v>20</v>
      </c>
    </row>
    <row r="473" spans="2:12" x14ac:dyDescent="0.3">
      <c r="B473" s="22"/>
      <c r="C473" s="22"/>
      <c r="D473" s="22"/>
      <c r="E473" s="22"/>
      <c r="F473" s="22"/>
      <c r="G473" s="22"/>
      <c r="H473" s="28"/>
      <c r="I473" s="28"/>
    </row>
    <row r="474" spans="2:12" x14ac:dyDescent="0.3">
      <c r="B474" s="22"/>
      <c r="C474" s="22"/>
      <c r="D474" s="22"/>
      <c r="E474" s="22"/>
      <c r="F474" s="22"/>
      <c r="G474" s="22"/>
      <c r="H474" s="28"/>
      <c r="I474" s="28">
        <f>SUM(I4:I472)</f>
        <v>667.21214971880579</v>
      </c>
    </row>
  </sheetData>
  <pageMargins left="0.7" right="0.7" top="0.75" bottom="0.75" header="0.3" footer="0.3"/>
  <pageSetup paperSize="9" scale="57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4"/>
  <sheetViews>
    <sheetView workbookViewId="0">
      <selection activeCell="F16" sqref="F16"/>
    </sheetView>
  </sheetViews>
  <sheetFormatPr defaultRowHeight="14" x14ac:dyDescent="0.3"/>
  <cols>
    <col min="2" max="2" width="3.83203125" bestFit="1" customWidth="1"/>
    <col min="3" max="3" width="24.5" style="43" customWidth="1"/>
    <col min="4" max="4" width="9" style="43"/>
    <col min="5" max="5" width="14.5" style="43" customWidth="1"/>
    <col min="6" max="6" width="9" style="49"/>
    <col min="7" max="7" width="16" style="43" customWidth="1"/>
    <col min="8" max="8" width="11" style="20" bestFit="1" customWidth="1"/>
    <col min="9" max="9" width="9" style="43"/>
  </cols>
  <sheetData>
    <row r="2" spans="2:8" x14ac:dyDescent="0.3">
      <c r="B2" s="5" t="s">
        <v>0</v>
      </c>
      <c r="C2" s="43" t="s">
        <v>1</v>
      </c>
      <c r="D2" s="43" t="s">
        <v>2</v>
      </c>
      <c r="E2" s="43" t="s">
        <v>3</v>
      </c>
      <c r="F2" s="49" t="s">
        <v>4</v>
      </c>
      <c r="G2" s="43" t="s">
        <v>5</v>
      </c>
      <c r="H2" s="20" t="s">
        <v>6</v>
      </c>
    </row>
    <row r="3" spans="2:8" x14ac:dyDescent="0.3">
      <c r="B3" s="2">
        <v>1</v>
      </c>
      <c r="C3" s="51" t="s">
        <v>707</v>
      </c>
      <c r="D3" s="43">
        <v>21.97</v>
      </c>
      <c r="F3" s="10">
        <v>1</v>
      </c>
      <c r="G3" s="10">
        <v>521</v>
      </c>
      <c r="H3" s="20">
        <f>+(D3*F3)/G3</f>
        <v>4.2168905950095967E-2</v>
      </c>
    </row>
    <row r="4" spans="2:8" x14ac:dyDescent="0.3">
      <c r="B4" s="2">
        <v>2</v>
      </c>
      <c r="C4" s="51" t="s">
        <v>708</v>
      </c>
      <c r="D4" s="43">
        <v>4.99</v>
      </c>
      <c r="F4" s="10">
        <v>2</v>
      </c>
      <c r="G4" s="10">
        <v>13</v>
      </c>
      <c r="H4" s="20">
        <f t="shared" ref="H4:H67" si="0">+(D4*F4)/G4</f>
        <v>0.76769230769230767</v>
      </c>
    </row>
    <row r="5" spans="2:8" x14ac:dyDescent="0.3">
      <c r="B5" s="2">
        <v>3</v>
      </c>
      <c r="C5" s="51" t="s">
        <v>709</v>
      </c>
      <c r="D5" s="43">
        <v>129.99</v>
      </c>
      <c r="F5" s="10">
        <v>1</v>
      </c>
      <c r="G5" s="10">
        <v>417</v>
      </c>
      <c r="H5" s="20">
        <f t="shared" si="0"/>
        <v>0.31172661870503598</v>
      </c>
    </row>
    <row r="6" spans="2:8" x14ac:dyDescent="0.3">
      <c r="B6" s="2">
        <v>4</v>
      </c>
      <c r="C6" s="51" t="s">
        <v>710</v>
      </c>
      <c r="D6" s="43">
        <v>34.99</v>
      </c>
      <c r="F6" s="10">
        <v>1</v>
      </c>
      <c r="G6" s="10">
        <v>209</v>
      </c>
      <c r="H6" s="20">
        <f t="shared" si="0"/>
        <v>0.16741626794258374</v>
      </c>
    </row>
    <row r="7" spans="2:8" x14ac:dyDescent="0.3">
      <c r="B7" s="2">
        <v>5</v>
      </c>
      <c r="C7" s="51" t="s">
        <v>817</v>
      </c>
      <c r="D7" s="43">
        <v>6</v>
      </c>
      <c r="F7" s="10">
        <v>2</v>
      </c>
      <c r="G7" s="10">
        <v>52</v>
      </c>
      <c r="H7" s="20">
        <f t="shared" si="0"/>
        <v>0.23076923076923078</v>
      </c>
    </row>
    <row r="8" spans="2:8" x14ac:dyDescent="0.3">
      <c r="B8" s="2">
        <v>6</v>
      </c>
      <c r="C8" s="51" t="s">
        <v>712</v>
      </c>
      <c r="D8" s="43">
        <v>1.5</v>
      </c>
      <c r="F8" s="10">
        <v>1</v>
      </c>
      <c r="G8" s="10">
        <v>4</v>
      </c>
      <c r="H8" s="20">
        <f t="shared" si="0"/>
        <v>0.375</v>
      </c>
    </row>
    <row r="9" spans="2:8" x14ac:dyDescent="0.3">
      <c r="B9" s="2">
        <v>7</v>
      </c>
      <c r="C9" s="51" t="s">
        <v>713</v>
      </c>
      <c r="D9" s="43">
        <v>1.99</v>
      </c>
      <c r="F9" s="10">
        <v>1</v>
      </c>
      <c r="G9" s="10">
        <v>26</v>
      </c>
      <c r="H9" s="20">
        <f t="shared" si="0"/>
        <v>7.6538461538461541E-2</v>
      </c>
    </row>
    <row r="10" spans="2:8" x14ac:dyDescent="0.3">
      <c r="B10" s="2">
        <v>8</v>
      </c>
      <c r="C10" s="51" t="s">
        <v>714</v>
      </c>
      <c r="D10" s="43">
        <v>2.2000000000000002</v>
      </c>
      <c r="F10" s="10">
        <v>1</v>
      </c>
      <c r="G10" s="10">
        <v>26</v>
      </c>
      <c r="H10" s="20">
        <f t="shared" si="0"/>
        <v>8.461538461538462E-2</v>
      </c>
    </row>
    <row r="11" spans="2:8" x14ac:dyDescent="0.3">
      <c r="B11" s="2">
        <v>9</v>
      </c>
      <c r="C11" s="51" t="s">
        <v>715</v>
      </c>
      <c r="D11" s="43">
        <v>5.5</v>
      </c>
      <c r="F11" s="10">
        <v>2</v>
      </c>
      <c r="G11" s="10">
        <v>52</v>
      </c>
      <c r="H11" s="20">
        <f t="shared" si="0"/>
        <v>0.21153846153846154</v>
      </c>
    </row>
    <row r="12" spans="2:8" x14ac:dyDescent="0.3">
      <c r="B12" s="2">
        <v>10</v>
      </c>
      <c r="C12" s="51" t="s">
        <v>716</v>
      </c>
      <c r="D12" s="43">
        <v>3.5</v>
      </c>
      <c r="F12" s="10">
        <v>1</v>
      </c>
      <c r="G12" s="10">
        <v>1</v>
      </c>
      <c r="H12" s="20">
        <f t="shared" si="0"/>
        <v>3.5</v>
      </c>
    </row>
    <row r="13" spans="2:8" x14ac:dyDescent="0.3">
      <c r="B13" s="2">
        <v>11</v>
      </c>
      <c r="C13" s="51" t="s">
        <v>717</v>
      </c>
      <c r="D13" s="43">
        <v>3</v>
      </c>
      <c r="F13" s="10">
        <v>1</v>
      </c>
      <c r="G13" s="10">
        <v>52</v>
      </c>
      <c r="H13" s="20">
        <f t="shared" si="0"/>
        <v>5.7692307692307696E-2</v>
      </c>
    </row>
    <row r="14" spans="2:8" x14ac:dyDescent="0.3">
      <c r="B14" s="2">
        <v>12</v>
      </c>
      <c r="C14" s="51" t="s">
        <v>718</v>
      </c>
      <c r="D14" s="43">
        <v>1.48</v>
      </c>
      <c r="F14" s="10">
        <v>2</v>
      </c>
      <c r="G14" s="10">
        <v>26</v>
      </c>
      <c r="H14" s="20">
        <f t="shared" si="0"/>
        <v>0.11384615384615385</v>
      </c>
    </row>
    <row r="15" spans="2:8" x14ac:dyDescent="0.3">
      <c r="B15" s="2">
        <v>13</v>
      </c>
      <c r="C15" s="51" t="s">
        <v>719</v>
      </c>
      <c r="D15" s="43">
        <v>3.5</v>
      </c>
      <c r="F15" s="10">
        <v>3</v>
      </c>
      <c r="G15" s="10">
        <v>52</v>
      </c>
      <c r="H15" s="20">
        <f t="shared" si="0"/>
        <v>0.20192307692307693</v>
      </c>
    </row>
    <row r="16" spans="2:8" x14ac:dyDescent="0.3">
      <c r="B16" s="2">
        <v>14</v>
      </c>
      <c r="C16" s="51" t="s">
        <v>720</v>
      </c>
      <c r="D16" s="43">
        <v>50</v>
      </c>
      <c r="F16" s="10">
        <v>1</v>
      </c>
      <c r="G16" s="10">
        <v>104</v>
      </c>
      <c r="H16" s="20">
        <f t="shared" si="0"/>
        <v>0.48076923076923078</v>
      </c>
    </row>
    <row r="17" spans="2:8" x14ac:dyDescent="0.3">
      <c r="B17" s="2">
        <v>15</v>
      </c>
      <c r="C17" s="51" t="s">
        <v>721</v>
      </c>
      <c r="D17" s="43" t="s">
        <v>819</v>
      </c>
      <c r="F17" s="10"/>
      <c r="G17" s="10"/>
    </row>
    <row r="18" spans="2:8" x14ac:dyDescent="0.3">
      <c r="B18" s="2">
        <v>16</v>
      </c>
      <c r="C18" s="51" t="s">
        <v>722</v>
      </c>
      <c r="D18" s="52">
        <v>100</v>
      </c>
      <c r="F18" s="50">
        <v>1</v>
      </c>
      <c r="G18" s="50">
        <v>156</v>
      </c>
      <c r="H18" s="20">
        <f t="shared" si="0"/>
        <v>0.64102564102564108</v>
      </c>
    </row>
    <row r="19" spans="2:8" x14ac:dyDescent="0.3">
      <c r="B19" s="2">
        <v>17</v>
      </c>
      <c r="C19" s="51" t="s">
        <v>723</v>
      </c>
      <c r="D19" s="43">
        <v>20</v>
      </c>
      <c r="F19" s="10">
        <v>1</v>
      </c>
      <c r="G19" s="10">
        <v>13</v>
      </c>
      <c r="H19" s="20">
        <f t="shared" si="0"/>
        <v>1.5384615384615385</v>
      </c>
    </row>
    <row r="20" spans="2:8" x14ac:dyDescent="0.3">
      <c r="B20" s="2">
        <v>18</v>
      </c>
      <c r="C20" s="51" t="s">
        <v>82</v>
      </c>
      <c r="D20" s="43">
        <v>3</v>
      </c>
      <c r="F20" s="10">
        <v>2</v>
      </c>
      <c r="G20" s="10">
        <v>26</v>
      </c>
      <c r="H20" s="20">
        <f t="shared" si="0"/>
        <v>0.23076923076923078</v>
      </c>
    </row>
    <row r="21" spans="2:8" x14ac:dyDescent="0.3">
      <c r="B21" s="2">
        <v>19</v>
      </c>
      <c r="C21" s="51" t="s">
        <v>83</v>
      </c>
      <c r="D21" s="43">
        <v>5.5</v>
      </c>
      <c r="F21" s="10">
        <v>1</v>
      </c>
      <c r="G21" s="10">
        <v>26</v>
      </c>
      <c r="H21" s="20">
        <f t="shared" si="0"/>
        <v>0.21153846153846154</v>
      </c>
    </row>
    <row r="22" spans="2:8" x14ac:dyDescent="0.3">
      <c r="B22" s="2">
        <v>20</v>
      </c>
      <c r="C22" s="51" t="s">
        <v>467</v>
      </c>
      <c r="D22" s="43">
        <v>18</v>
      </c>
      <c r="F22" s="10">
        <v>2</v>
      </c>
      <c r="G22" s="10">
        <v>26</v>
      </c>
      <c r="H22" s="20">
        <f t="shared" si="0"/>
        <v>1.3846153846153846</v>
      </c>
    </row>
    <row r="23" spans="2:8" x14ac:dyDescent="0.3">
      <c r="B23" s="2">
        <v>21</v>
      </c>
      <c r="C23" s="51" t="s">
        <v>468</v>
      </c>
      <c r="D23" s="43">
        <v>5</v>
      </c>
      <c r="F23" s="10">
        <v>3</v>
      </c>
      <c r="G23" s="10">
        <v>26</v>
      </c>
      <c r="H23" s="20">
        <f t="shared" si="0"/>
        <v>0.57692307692307687</v>
      </c>
    </row>
    <row r="24" spans="2:8" x14ac:dyDescent="0.3">
      <c r="B24" s="2">
        <v>22</v>
      </c>
      <c r="C24" s="51" t="s">
        <v>91</v>
      </c>
      <c r="D24" s="43">
        <v>12</v>
      </c>
      <c r="F24" s="10">
        <v>3</v>
      </c>
      <c r="G24" s="10">
        <v>26</v>
      </c>
      <c r="H24" s="20">
        <f t="shared" si="0"/>
        <v>1.3846153846153846</v>
      </c>
    </row>
    <row r="25" spans="2:8" x14ac:dyDescent="0.3">
      <c r="B25" s="2">
        <v>23</v>
      </c>
      <c r="C25" s="51" t="s">
        <v>469</v>
      </c>
      <c r="D25" s="43">
        <v>22</v>
      </c>
      <c r="F25" s="10">
        <v>1</v>
      </c>
      <c r="G25" s="10">
        <v>26</v>
      </c>
      <c r="H25" s="20">
        <f t="shared" si="0"/>
        <v>0.84615384615384615</v>
      </c>
    </row>
    <row r="26" spans="2:8" x14ac:dyDescent="0.3">
      <c r="B26" s="2">
        <v>24</v>
      </c>
      <c r="C26" s="51" t="s">
        <v>471</v>
      </c>
      <c r="D26" s="43">
        <v>25</v>
      </c>
      <c r="F26" s="49">
        <v>1</v>
      </c>
      <c r="G26" s="10">
        <v>13</v>
      </c>
      <c r="H26" s="20">
        <f t="shared" si="0"/>
        <v>1.9230769230769231</v>
      </c>
    </row>
    <row r="27" spans="2:8" x14ac:dyDescent="0.3">
      <c r="B27" s="3">
        <v>25</v>
      </c>
      <c r="C27" s="43" t="s">
        <v>724</v>
      </c>
      <c r="D27" s="43">
        <v>140</v>
      </c>
      <c r="F27" s="10">
        <v>1</v>
      </c>
      <c r="G27" s="10">
        <v>261</v>
      </c>
      <c r="H27" s="20">
        <f t="shared" si="0"/>
        <v>0.53639846743295017</v>
      </c>
    </row>
    <row r="28" spans="2:8" x14ac:dyDescent="0.3">
      <c r="B28" s="3">
        <v>26</v>
      </c>
      <c r="C28" s="43" t="s">
        <v>725</v>
      </c>
      <c r="D28" s="43" t="s">
        <v>819</v>
      </c>
      <c r="F28" s="10"/>
      <c r="G28" s="10"/>
    </row>
    <row r="29" spans="2:8" x14ac:dyDescent="0.3">
      <c r="B29" s="3">
        <v>27</v>
      </c>
      <c r="C29" s="43" t="s">
        <v>726</v>
      </c>
      <c r="D29" s="43">
        <v>49</v>
      </c>
      <c r="F29" s="10">
        <v>1</v>
      </c>
      <c r="G29" s="10">
        <v>261</v>
      </c>
      <c r="H29" s="20">
        <f t="shared" si="0"/>
        <v>0.18773946360153257</v>
      </c>
    </row>
    <row r="30" spans="2:8" x14ac:dyDescent="0.3">
      <c r="B30" s="3">
        <v>28</v>
      </c>
      <c r="C30" s="43" t="s">
        <v>727</v>
      </c>
      <c r="D30" s="43">
        <v>24</v>
      </c>
      <c r="F30" s="10">
        <v>1</v>
      </c>
      <c r="G30" s="10">
        <v>261</v>
      </c>
      <c r="H30" s="20">
        <f t="shared" si="0"/>
        <v>9.1954022988505746E-2</v>
      </c>
    </row>
    <row r="31" spans="2:8" x14ac:dyDescent="0.3">
      <c r="B31" s="3">
        <v>29</v>
      </c>
      <c r="C31" s="51" t="s">
        <v>817</v>
      </c>
      <c r="D31" s="43">
        <v>6</v>
      </c>
      <c r="F31" s="10">
        <v>2</v>
      </c>
      <c r="G31" s="10">
        <v>52</v>
      </c>
      <c r="H31" s="20">
        <f t="shared" si="0"/>
        <v>0.23076923076923078</v>
      </c>
    </row>
    <row r="32" spans="2:8" x14ac:dyDescent="0.3">
      <c r="B32" s="3">
        <v>30</v>
      </c>
      <c r="C32" s="43" t="s">
        <v>723</v>
      </c>
      <c r="D32" s="43">
        <v>20</v>
      </c>
      <c r="F32" s="10">
        <v>1</v>
      </c>
      <c r="G32" s="10">
        <v>13</v>
      </c>
      <c r="H32" s="20">
        <f t="shared" si="0"/>
        <v>1.5384615384615385</v>
      </c>
    </row>
    <row r="33" spans="2:8" x14ac:dyDescent="0.3">
      <c r="B33" s="3">
        <v>31</v>
      </c>
      <c r="C33" s="43" t="s">
        <v>271</v>
      </c>
      <c r="D33" s="43">
        <v>28.5</v>
      </c>
      <c r="F33" s="10">
        <v>1</v>
      </c>
      <c r="G33" s="50">
        <v>4</v>
      </c>
      <c r="H33" s="20">
        <f t="shared" si="0"/>
        <v>7.125</v>
      </c>
    </row>
    <row r="34" spans="2:8" x14ac:dyDescent="0.3">
      <c r="B34" s="3">
        <v>32</v>
      </c>
      <c r="C34" s="43" t="s">
        <v>722</v>
      </c>
      <c r="D34" s="43">
        <v>30</v>
      </c>
      <c r="F34" s="10">
        <v>1</v>
      </c>
      <c r="G34" s="10">
        <v>521</v>
      </c>
      <c r="H34" s="20">
        <f t="shared" si="0"/>
        <v>5.7581573896353169E-2</v>
      </c>
    </row>
    <row r="35" spans="2:8" x14ac:dyDescent="0.3">
      <c r="B35" s="3">
        <v>33</v>
      </c>
      <c r="C35" s="51" t="s">
        <v>453</v>
      </c>
      <c r="D35" s="43">
        <v>4</v>
      </c>
      <c r="F35" s="10">
        <v>3</v>
      </c>
      <c r="G35" s="10">
        <v>52</v>
      </c>
      <c r="H35" s="20">
        <f t="shared" si="0"/>
        <v>0.23076923076923078</v>
      </c>
    </row>
    <row r="36" spans="2:8" x14ac:dyDescent="0.3">
      <c r="B36" s="3">
        <v>34</v>
      </c>
      <c r="C36" s="51" t="s">
        <v>91</v>
      </c>
      <c r="D36" s="43">
        <v>7</v>
      </c>
      <c r="F36" s="10">
        <v>3</v>
      </c>
      <c r="G36" s="10">
        <v>52</v>
      </c>
      <c r="H36" s="20">
        <f t="shared" si="0"/>
        <v>0.40384615384615385</v>
      </c>
    </row>
    <row r="37" spans="2:8" x14ac:dyDescent="0.3">
      <c r="B37" s="3">
        <v>35</v>
      </c>
      <c r="C37" s="51" t="s">
        <v>96</v>
      </c>
      <c r="D37" s="43">
        <v>7</v>
      </c>
      <c r="F37" s="10">
        <v>3</v>
      </c>
      <c r="G37" s="10">
        <v>52</v>
      </c>
      <c r="H37" s="20">
        <f t="shared" si="0"/>
        <v>0.40384615384615385</v>
      </c>
    </row>
    <row r="38" spans="2:8" x14ac:dyDescent="0.3">
      <c r="B38" s="3">
        <v>36</v>
      </c>
      <c r="C38" s="51" t="s">
        <v>728</v>
      </c>
      <c r="D38" s="43">
        <v>8</v>
      </c>
      <c r="F38" s="10">
        <v>2</v>
      </c>
      <c r="G38" s="10">
        <v>52</v>
      </c>
      <c r="H38" s="20">
        <f t="shared" si="0"/>
        <v>0.30769230769230771</v>
      </c>
    </row>
    <row r="39" spans="2:8" x14ac:dyDescent="0.3">
      <c r="B39" s="3">
        <v>37</v>
      </c>
      <c r="C39" s="51" t="s">
        <v>455</v>
      </c>
      <c r="D39" s="43">
        <v>10</v>
      </c>
      <c r="F39" s="10">
        <v>2</v>
      </c>
      <c r="G39" s="10">
        <v>52</v>
      </c>
      <c r="H39" s="20">
        <f t="shared" si="0"/>
        <v>0.38461538461538464</v>
      </c>
    </row>
    <row r="40" spans="2:8" x14ac:dyDescent="0.3">
      <c r="B40" s="3">
        <v>38</v>
      </c>
      <c r="C40" s="51" t="s">
        <v>95</v>
      </c>
      <c r="D40" s="43">
        <v>9</v>
      </c>
      <c r="F40" s="10">
        <v>1</v>
      </c>
      <c r="G40" s="10">
        <v>52</v>
      </c>
      <c r="H40" s="20">
        <f t="shared" si="0"/>
        <v>0.17307692307692307</v>
      </c>
    </row>
    <row r="41" spans="2:8" x14ac:dyDescent="0.3">
      <c r="B41" s="3">
        <v>39</v>
      </c>
      <c r="C41" s="51" t="s">
        <v>101</v>
      </c>
      <c r="D41" s="43">
        <v>12</v>
      </c>
      <c r="F41" s="10">
        <v>1</v>
      </c>
      <c r="G41" s="10">
        <v>52</v>
      </c>
      <c r="H41" s="20">
        <f t="shared" si="0"/>
        <v>0.23076923076923078</v>
      </c>
    </row>
    <row r="42" spans="2:8" x14ac:dyDescent="0.3">
      <c r="B42" s="3">
        <v>40</v>
      </c>
      <c r="C42" s="51" t="s">
        <v>470</v>
      </c>
      <c r="D42" s="43">
        <v>14</v>
      </c>
      <c r="F42" s="10">
        <v>1</v>
      </c>
      <c r="G42" s="10">
        <v>52</v>
      </c>
      <c r="H42" s="20">
        <f t="shared" si="0"/>
        <v>0.26923076923076922</v>
      </c>
    </row>
    <row r="43" spans="2:8" x14ac:dyDescent="0.3">
      <c r="B43" s="3">
        <v>41</v>
      </c>
      <c r="C43" s="51" t="s">
        <v>729</v>
      </c>
      <c r="D43" s="43">
        <v>7</v>
      </c>
      <c r="F43" s="10">
        <v>2</v>
      </c>
      <c r="G43" s="10">
        <v>52</v>
      </c>
      <c r="H43" s="20">
        <f t="shared" si="0"/>
        <v>0.26923076923076922</v>
      </c>
    </row>
    <row r="44" spans="2:8" x14ac:dyDescent="0.3">
      <c r="B44" s="1">
        <v>42</v>
      </c>
      <c r="C44" s="51" t="s">
        <v>83</v>
      </c>
      <c r="D44" s="43">
        <v>14</v>
      </c>
      <c r="F44" s="10">
        <v>2</v>
      </c>
      <c r="G44" s="10">
        <v>52</v>
      </c>
      <c r="H44" s="20">
        <f t="shared" si="0"/>
        <v>0.53846153846153844</v>
      </c>
    </row>
    <row r="45" spans="2:8" x14ac:dyDescent="0.3">
      <c r="B45" s="1">
        <v>43</v>
      </c>
      <c r="C45" s="51" t="s">
        <v>82</v>
      </c>
      <c r="D45" s="43">
        <v>4.5</v>
      </c>
      <c r="F45" s="10">
        <v>1</v>
      </c>
      <c r="G45" s="10">
        <v>52</v>
      </c>
      <c r="H45" s="20">
        <f t="shared" si="0"/>
        <v>8.6538461538461536E-2</v>
      </c>
    </row>
    <row r="46" spans="2:8" x14ac:dyDescent="0.3">
      <c r="B46" s="1">
        <v>44</v>
      </c>
      <c r="C46" s="51" t="s">
        <v>466</v>
      </c>
      <c r="D46" s="43">
        <v>4</v>
      </c>
      <c r="F46" s="10">
        <v>2</v>
      </c>
      <c r="G46" s="10">
        <v>52</v>
      </c>
      <c r="H46" s="20">
        <f t="shared" si="0"/>
        <v>0.15384615384615385</v>
      </c>
    </row>
    <row r="47" spans="2:8" x14ac:dyDescent="0.3">
      <c r="B47" s="1">
        <v>45</v>
      </c>
      <c r="C47" s="51" t="s">
        <v>91</v>
      </c>
      <c r="D47" s="43">
        <v>8</v>
      </c>
      <c r="F47" s="10">
        <v>5</v>
      </c>
      <c r="G47" s="10">
        <v>52</v>
      </c>
      <c r="H47" s="20">
        <f t="shared" si="0"/>
        <v>0.76923076923076927</v>
      </c>
    </row>
    <row r="48" spans="2:8" x14ac:dyDescent="0.3">
      <c r="B48" s="1">
        <v>46</v>
      </c>
      <c r="C48" s="51" t="s">
        <v>730</v>
      </c>
      <c r="D48" s="43">
        <v>7</v>
      </c>
      <c r="F48" s="10">
        <v>5</v>
      </c>
      <c r="G48" s="10">
        <v>52</v>
      </c>
      <c r="H48" s="20">
        <f t="shared" si="0"/>
        <v>0.67307692307692313</v>
      </c>
    </row>
    <row r="49" spans="2:8" x14ac:dyDescent="0.3">
      <c r="B49" s="1">
        <v>47</v>
      </c>
      <c r="C49" s="51" t="s">
        <v>90</v>
      </c>
      <c r="D49" s="43">
        <v>10</v>
      </c>
      <c r="F49" s="10">
        <v>3</v>
      </c>
      <c r="G49" s="10">
        <v>52</v>
      </c>
      <c r="H49" s="20">
        <f t="shared" si="0"/>
        <v>0.57692307692307687</v>
      </c>
    </row>
    <row r="50" spans="2:8" x14ac:dyDescent="0.3">
      <c r="B50" s="1">
        <v>48</v>
      </c>
      <c r="C50" s="51" t="s">
        <v>731</v>
      </c>
      <c r="D50" s="43">
        <v>9</v>
      </c>
      <c r="F50" s="10">
        <v>5</v>
      </c>
      <c r="G50" s="10">
        <v>52</v>
      </c>
      <c r="H50" s="20">
        <f t="shared" si="0"/>
        <v>0.86538461538461542</v>
      </c>
    </row>
    <row r="51" spans="2:8" x14ac:dyDescent="0.3">
      <c r="B51" s="1">
        <v>49</v>
      </c>
      <c r="C51" s="51" t="s">
        <v>732</v>
      </c>
      <c r="D51" s="43">
        <v>8</v>
      </c>
      <c r="F51" s="10">
        <v>5</v>
      </c>
      <c r="G51" s="10">
        <v>52</v>
      </c>
      <c r="H51" s="20">
        <f t="shared" si="0"/>
        <v>0.76923076923076927</v>
      </c>
    </row>
    <row r="52" spans="2:8" x14ac:dyDescent="0.3">
      <c r="B52" s="1">
        <v>50</v>
      </c>
      <c r="C52" s="51" t="s">
        <v>93</v>
      </c>
      <c r="D52" s="43">
        <v>14</v>
      </c>
      <c r="F52" s="10">
        <v>3</v>
      </c>
      <c r="G52" s="10">
        <v>52</v>
      </c>
      <c r="H52" s="20">
        <f t="shared" si="0"/>
        <v>0.80769230769230771</v>
      </c>
    </row>
    <row r="53" spans="2:8" x14ac:dyDescent="0.3">
      <c r="B53" s="1">
        <v>51</v>
      </c>
      <c r="C53" s="51" t="s">
        <v>95</v>
      </c>
      <c r="D53" s="43">
        <v>10</v>
      </c>
      <c r="F53" s="10">
        <v>2</v>
      </c>
      <c r="G53" s="10">
        <v>52</v>
      </c>
      <c r="H53" s="20">
        <f t="shared" si="0"/>
        <v>0.38461538461538464</v>
      </c>
    </row>
    <row r="54" spans="2:8" x14ac:dyDescent="0.3">
      <c r="B54" s="1">
        <v>52</v>
      </c>
      <c r="C54" s="51" t="s">
        <v>101</v>
      </c>
      <c r="D54" s="43">
        <v>12</v>
      </c>
      <c r="F54" s="10">
        <v>1</v>
      </c>
      <c r="G54" s="10">
        <v>52</v>
      </c>
      <c r="H54" s="20">
        <f t="shared" si="0"/>
        <v>0.23076923076923078</v>
      </c>
    </row>
    <row r="55" spans="2:8" x14ac:dyDescent="0.3">
      <c r="B55" s="1">
        <v>53</v>
      </c>
      <c r="C55" s="51" t="s">
        <v>470</v>
      </c>
      <c r="D55" s="43">
        <v>12</v>
      </c>
      <c r="F55" s="10">
        <v>1</v>
      </c>
      <c r="G55" s="10">
        <v>52</v>
      </c>
      <c r="H55" s="20">
        <f t="shared" si="0"/>
        <v>0.23076923076923078</v>
      </c>
    </row>
    <row r="56" spans="2:8" x14ac:dyDescent="0.3">
      <c r="B56" s="1">
        <v>54</v>
      </c>
      <c r="C56" s="51" t="s">
        <v>110</v>
      </c>
      <c r="D56" s="43">
        <v>4</v>
      </c>
      <c r="F56" s="10">
        <v>2</v>
      </c>
      <c r="G56" s="10">
        <v>52</v>
      </c>
      <c r="H56" s="20">
        <f t="shared" si="0"/>
        <v>0.15384615384615385</v>
      </c>
    </row>
    <row r="57" spans="2:8" x14ac:dyDescent="0.3">
      <c r="B57" s="1">
        <v>55</v>
      </c>
      <c r="C57" s="51" t="s">
        <v>90</v>
      </c>
      <c r="D57" s="43">
        <v>10</v>
      </c>
      <c r="F57" s="10">
        <v>1</v>
      </c>
      <c r="G57" s="10">
        <v>26</v>
      </c>
      <c r="H57" s="20">
        <f t="shared" si="0"/>
        <v>0.38461538461538464</v>
      </c>
    </row>
    <row r="58" spans="2:8" x14ac:dyDescent="0.3">
      <c r="B58" s="1">
        <v>56</v>
      </c>
      <c r="C58" s="51" t="s">
        <v>93</v>
      </c>
      <c r="D58" s="43">
        <v>9</v>
      </c>
      <c r="F58" s="10">
        <v>3</v>
      </c>
      <c r="G58" s="10">
        <v>52</v>
      </c>
      <c r="H58" s="20">
        <f t="shared" si="0"/>
        <v>0.51923076923076927</v>
      </c>
    </row>
    <row r="59" spans="2:8" x14ac:dyDescent="0.3">
      <c r="B59" s="1">
        <v>57</v>
      </c>
      <c r="C59" s="51" t="s">
        <v>641</v>
      </c>
      <c r="D59" s="43">
        <v>7</v>
      </c>
      <c r="F59" s="10">
        <v>3</v>
      </c>
      <c r="G59" s="10">
        <v>26</v>
      </c>
      <c r="H59" s="20">
        <f t="shared" si="0"/>
        <v>0.80769230769230771</v>
      </c>
    </row>
    <row r="60" spans="2:8" x14ac:dyDescent="0.3">
      <c r="B60" s="1">
        <v>58</v>
      </c>
      <c r="C60" s="51" t="s">
        <v>733</v>
      </c>
      <c r="D60" s="43">
        <v>9</v>
      </c>
      <c r="F60" s="10">
        <v>1</v>
      </c>
      <c r="G60" s="10">
        <v>52</v>
      </c>
      <c r="H60" s="20">
        <f t="shared" si="0"/>
        <v>0.17307692307692307</v>
      </c>
    </row>
    <row r="61" spans="2:8" x14ac:dyDescent="0.3">
      <c r="B61" s="1">
        <v>59</v>
      </c>
      <c r="C61" s="51" t="s">
        <v>96</v>
      </c>
      <c r="D61" s="43">
        <v>9</v>
      </c>
      <c r="F61" s="10">
        <v>1</v>
      </c>
      <c r="G61" s="10">
        <v>52</v>
      </c>
      <c r="H61" s="20">
        <f t="shared" si="0"/>
        <v>0.17307692307692307</v>
      </c>
    </row>
    <row r="62" spans="2:8" x14ac:dyDescent="0.3">
      <c r="B62" s="1">
        <v>60</v>
      </c>
      <c r="C62" s="51" t="s">
        <v>92</v>
      </c>
      <c r="D62" s="43">
        <v>8</v>
      </c>
      <c r="F62" s="10">
        <v>1</v>
      </c>
      <c r="G62" s="10">
        <v>52</v>
      </c>
      <c r="H62" s="20">
        <f t="shared" si="0"/>
        <v>0.15384615384615385</v>
      </c>
    </row>
    <row r="63" spans="2:8" x14ac:dyDescent="0.3">
      <c r="B63" s="1">
        <v>61</v>
      </c>
      <c r="C63" s="51" t="s">
        <v>734</v>
      </c>
      <c r="D63" s="43">
        <v>6</v>
      </c>
      <c r="F63" s="10">
        <v>1</v>
      </c>
      <c r="G63" s="10">
        <v>26</v>
      </c>
      <c r="H63" s="20">
        <f t="shared" si="0"/>
        <v>0.23076923076923078</v>
      </c>
    </row>
    <row r="64" spans="2:8" x14ac:dyDescent="0.3">
      <c r="B64" s="1">
        <v>62</v>
      </c>
      <c r="C64" s="51" t="s">
        <v>112</v>
      </c>
      <c r="D64" s="43">
        <v>11</v>
      </c>
      <c r="F64" s="10">
        <v>1</v>
      </c>
      <c r="G64" s="10">
        <v>52</v>
      </c>
      <c r="H64" s="20">
        <f t="shared" si="0"/>
        <v>0.21153846153846154</v>
      </c>
    </row>
    <row r="65" spans="2:8" x14ac:dyDescent="0.3">
      <c r="B65" s="1">
        <v>63</v>
      </c>
      <c r="C65" s="51" t="s">
        <v>735</v>
      </c>
      <c r="D65" s="43">
        <v>12</v>
      </c>
      <c r="F65" s="10">
        <v>1</v>
      </c>
      <c r="G65" s="10">
        <v>52</v>
      </c>
      <c r="H65" s="20">
        <f t="shared" si="0"/>
        <v>0.23076923076923078</v>
      </c>
    </row>
    <row r="66" spans="2:8" x14ac:dyDescent="0.3">
      <c r="B66" s="1">
        <v>64</v>
      </c>
      <c r="C66" s="51" t="s">
        <v>736</v>
      </c>
      <c r="D66" s="43">
        <v>12.99</v>
      </c>
      <c r="F66" s="10">
        <v>1</v>
      </c>
      <c r="G66" s="10">
        <v>26</v>
      </c>
      <c r="H66" s="20">
        <f t="shared" si="0"/>
        <v>0.49961538461538463</v>
      </c>
    </row>
    <row r="67" spans="2:8" x14ac:dyDescent="0.3">
      <c r="B67" s="1">
        <v>65</v>
      </c>
      <c r="C67" s="51" t="s">
        <v>737</v>
      </c>
      <c r="D67" s="43">
        <v>4.99</v>
      </c>
      <c r="F67" s="10">
        <v>1</v>
      </c>
      <c r="G67" s="10">
        <v>26</v>
      </c>
      <c r="H67" s="20">
        <f t="shared" si="0"/>
        <v>0.19192307692307692</v>
      </c>
    </row>
    <row r="68" spans="2:8" x14ac:dyDescent="0.3">
      <c r="B68" s="1">
        <v>66</v>
      </c>
      <c r="C68" s="51" t="s">
        <v>102</v>
      </c>
      <c r="D68" s="43">
        <v>12.99</v>
      </c>
      <c r="F68" s="10">
        <v>1</v>
      </c>
      <c r="G68" s="10">
        <v>26</v>
      </c>
      <c r="H68" s="20">
        <f t="shared" ref="H68:H131" si="1">+(D68*F68)/G68</f>
        <v>0.49961538461538463</v>
      </c>
    </row>
    <row r="69" spans="2:8" x14ac:dyDescent="0.3">
      <c r="B69" s="1">
        <v>67</v>
      </c>
      <c r="C69" s="43" t="s">
        <v>738</v>
      </c>
      <c r="D69" s="43">
        <v>140</v>
      </c>
      <c r="F69" s="10">
        <v>1</v>
      </c>
      <c r="G69" s="10">
        <v>521</v>
      </c>
      <c r="H69" s="20">
        <f t="shared" si="1"/>
        <v>0.2687140115163148</v>
      </c>
    </row>
    <row r="70" spans="2:8" x14ac:dyDescent="0.3">
      <c r="B70" s="1">
        <v>68</v>
      </c>
      <c r="C70" s="43" t="s">
        <v>739</v>
      </c>
      <c r="D70" s="43" t="s">
        <v>819</v>
      </c>
      <c r="F70" s="10"/>
      <c r="G70" s="10"/>
    </row>
    <row r="71" spans="2:8" x14ac:dyDescent="0.3">
      <c r="B71" s="1">
        <v>69</v>
      </c>
      <c r="C71" s="43" t="s">
        <v>740</v>
      </c>
      <c r="D71" s="43">
        <v>26</v>
      </c>
      <c r="F71" s="10">
        <v>6</v>
      </c>
      <c r="G71" s="10">
        <v>261</v>
      </c>
      <c r="H71" s="20">
        <f t="shared" si="1"/>
        <v>0.5977011494252874</v>
      </c>
    </row>
    <row r="72" spans="2:8" x14ac:dyDescent="0.3">
      <c r="B72" s="1">
        <v>70</v>
      </c>
      <c r="C72" s="43" t="s">
        <v>741</v>
      </c>
      <c r="D72" s="43">
        <v>8</v>
      </c>
      <c r="F72" s="10">
        <v>1</v>
      </c>
      <c r="G72" s="10">
        <v>104</v>
      </c>
      <c r="H72" s="20">
        <f t="shared" si="1"/>
        <v>7.6923076923076927E-2</v>
      </c>
    </row>
    <row r="73" spans="2:8" x14ac:dyDescent="0.3">
      <c r="B73" s="1">
        <v>71</v>
      </c>
      <c r="C73" s="43" t="s">
        <v>742</v>
      </c>
      <c r="D73" s="43">
        <v>11</v>
      </c>
      <c r="F73" s="10">
        <v>1</v>
      </c>
      <c r="G73" s="10">
        <v>209</v>
      </c>
      <c r="H73" s="20">
        <f t="shared" si="1"/>
        <v>5.2631578947368418E-2</v>
      </c>
    </row>
    <row r="74" spans="2:8" x14ac:dyDescent="0.3">
      <c r="B74" s="1">
        <v>72</v>
      </c>
      <c r="C74" s="43" t="s">
        <v>743</v>
      </c>
      <c r="D74" s="43">
        <v>14</v>
      </c>
      <c r="F74" s="10">
        <v>2</v>
      </c>
      <c r="G74" s="10">
        <v>52</v>
      </c>
      <c r="H74" s="20">
        <f t="shared" si="1"/>
        <v>0.53846153846153844</v>
      </c>
    </row>
    <row r="75" spans="2:8" x14ac:dyDescent="0.3">
      <c r="B75" s="1">
        <v>73</v>
      </c>
      <c r="C75" s="43" t="s">
        <v>744</v>
      </c>
      <c r="D75" s="43">
        <v>7</v>
      </c>
      <c r="F75" s="10">
        <v>2</v>
      </c>
      <c r="G75" s="10">
        <v>52</v>
      </c>
      <c r="H75" s="20">
        <f t="shared" si="1"/>
        <v>0.26923076923076922</v>
      </c>
    </row>
    <row r="76" spans="2:8" x14ac:dyDescent="0.3">
      <c r="B76" s="1">
        <v>74</v>
      </c>
      <c r="C76" s="43" t="s">
        <v>745</v>
      </c>
      <c r="D76" s="43">
        <v>8</v>
      </c>
      <c r="F76" s="10">
        <v>1</v>
      </c>
      <c r="G76" s="10">
        <v>52</v>
      </c>
      <c r="H76" s="20">
        <f t="shared" si="1"/>
        <v>0.15384615384615385</v>
      </c>
    </row>
    <row r="77" spans="2:8" x14ac:dyDescent="0.3">
      <c r="B77" s="1">
        <v>75</v>
      </c>
      <c r="C77" s="43" t="s">
        <v>746</v>
      </c>
      <c r="D77" s="43">
        <v>5</v>
      </c>
      <c r="F77" s="10">
        <v>2</v>
      </c>
      <c r="G77" s="10">
        <v>52</v>
      </c>
      <c r="H77" s="20">
        <f t="shared" si="1"/>
        <v>0.19230769230769232</v>
      </c>
    </row>
    <row r="78" spans="2:8" x14ac:dyDescent="0.3">
      <c r="B78" s="1">
        <v>76</v>
      </c>
      <c r="C78" s="43" t="s">
        <v>747</v>
      </c>
      <c r="D78" s="43">
        <v>9.99</v>
      </c>
      <c r="F78" s="10">
        <v>2</v>
      </c>
      <c r="G78" s="10">
        <v>52</v>
      </c>
      <c r="H78" s="20">
        <f t="shared" si="1"/>
        <v>0.38423076923076926</v>
      </c>
    </row>
    <row r="79" spans="2:8" x14ac:dyDescent="0.3">
      <c r="B79" s="1">
        <v>77</v>
      </c>
      <c r="C79" s="43" t="s">
        <v>748</v>
      </c>
      <c r="D79" s="43">
        <v>49</v>
      </c>
      <c r="F79" s="10">
        <v>1</v>
      </c>
      <c r="G79" s="10">
        <v>313</v>
      </c>
      <c r="H79" s="20">
        <f t="shared" si="1"/>
        <v>0.15654952076677317</v>
      </c>
    </row>
    <row r="80" spans="2:8" x14ac:dyDescent="0.3">
      <c r="B80" s="1">
        <v>78</v>
      </c>
      <c r="C80" s="43" t="s">
        <v>749</v>
      </c>
      <c r="D80" s="43">
        <v>90</v>
      </c>
      <c r="F80" s="10">
        <v>1</v>
      </c>
      <c r="G80" s="10">
        <v>313</v>
      </c>
      <c r="H80" s="20">
        <f t="shared" si="1"/>
        <v>0.28753993610223644</v>
      </c>
    </row>
    <row r="81" spans="2:8" x14ac:dyDescent="0.3">
      <c r="B81" s="1">
        <v>79</v>
      </c>
      <c r="C81" s="43" t="s">
        <v>750</v>
      </c>
      <c r="D81" s="43">
        <v>16.989999999999998</v>
      </c>
      <c r="F81" s="10">
        <v>2</v>
      </c>
      <c r="G81" s="10">
        <v>313</v>
      </c>
      <c r="H81" s="20">
        <f t="shared" si="1"/>
        <v>0.10856230031948881</v>
      </c>
    </row>
    <row r="82" spans="2:8" x14ac:dyDescent="0.3">
      <c r="B82" s="1">
        <v>80</v>
      </c>
      <c r="C82" s="43" t="s">
        <v>751</v>
      </c>
      <c r="D82" s="43">
        <v>24</v>
      </c>
      <c r="F82" s="10">
        <v>1</v>
      </c>
      <c r="G82" s="10">
        <v>313</v>
      </c>
      <c r="H82" s="20">
        <f t="shared" si="1"/>
        <v>7.6677316293929709E-2</v>
      </c>
    </row>
    <row r="83" spans="2:8" x14ac:dyDescent="0.3">
      <c r="B83" s="1">
        <v>81</v>
      </c>
      <c r="C83" s="43" t="s">
        <v>752</v>
      </c>
      <c r="D83" s="43">
        <v>59.99</v>
      </c>
      <c r="F83" s="10">
        <v>1</v>
      </c>
      <c r="G83" s="10">
        <v>313</v>
      </c>
      <c r="H83" s="20">
        <f t="shared" si="1"/>
        <v>0.19166134185303516</v>
      </c>
    </row>
    <row r="84" spans="2:8" x14ac:dyDescent="0.3">
      <c r="B84" s="1">
        <v>82</v>
      </c>
      <c r="C84" s="43" t="s">
        <v>753</v>
      </c>
      <c r="D84" s="43" t="s">
        <v>819</v>
      </c>
      <c r="F84" s="10"/>
      <c r="G84" s="10"/>
    </row>
    <row r="85" spans="2:8" x14ac:dyDescent="0.3">
      <c r="B85" s="1">
        <v>83</v>
      </c>
      <c r="C85" s="43" t="s">
        <v>597</v>
      </c>
      <c r="D85" s="43">
        <v>14.99</v>
      </c>
      <c r="F85" s="10">
        <v>1</v>
      </c>
      <c r="G85" s="10">
        <v>104</v>
      </c>
      <c r="H85" s="20">
        <f t="shared" si="1"/>
        <v>0.14413461538461539</v>
      </c>
    </row>
    <row r="86" spans="2:8" x14ac:dyDescent="0.3">
      <c r="B86" s="1">
        <v>84</v>
      </c>
      <c r="C86" s="43" t="s">
        <v>256</v>
      </c>
      <c r="D86" s="43">
        <v>9.99</v>
      </c>
      <c r="F86" s="10">
        <v>1</v>
      </c>
      <c r="G86" s="10">
        <v>156</v>
      </c>
      <c r="H86" s="20">
        <f t="shared" si="1"/>
        <v>6.4038461538461544E-2</v>
      </c>
    </row>
    <row r="87" spans="2:8" x14ac:dyDescent="0.3">
      <c r="B87" s="1">
        <v>85</v>
      </c>
      <c r="C87" s="43" t="s">
        <v>257</v>
      </c>
      <c r="D87" s="43">
        <v>5.99</v>
      </c>
      <c r="F87" s="10">
        <v>1</v>
      </c>
      <c r="G87" s="10">
        <v>156</v>
      </c>
      <c r="H87" s="20">
        <f t="shared" si="1"/>
        <v>3.8397435897435897E-2</v>
      </c>
    </row>
    <row r="88" spans="2:8" x14ac:dyDescent="0.3">
      <c r="B88" s="1">
        <v>86</v>
      </c>
      <c r="C88" s="43" t="s">
        <v>598</v>
      </c>
      <c r="D88" s="43">
        <v>3.99</v>
      </c>
      <c r="F88" s="10">
        <v>1</v>
      </c>
      <c r="G88" s="10">
        <v>156</v>
      </c>
      <c r="H88" s="20">
        <f t="shared" si="1"/>
        <v>2.5576923076923077E-2</v>
      </c>
    </row>
    <row r="89" spans="2:8" x14ac:dyDescent="0.3">
      <c r="B89" s="1">
        <v>87</v>
      </c>
      <c r="C89" s="43" t="s">
        <v>754</v>
      </c>
      <c r="D89" s="43">
        <v>4.18</v>
      </c>
      <c r="F89" s="10">
        <v>1</v>
      </c>
      <c r="G89" s="10">
        <v>156</v>
      </c>
      <c r="H89" s="20">
        <f t="shared" si="1"/>
        <v>2.6794871794871795E-2</v>
      </c>
    </row>
    <row r="90" spans="2:8" x14ac:dyDescent="0.3">
      <c r="B90" s="1">
        <v>88</v>
      </c>
      <c r="C90" s="43" t="s">
        <v>755</v>
      </c>
      <c r="D90" s="43">
        <v>9.99</v>
      </c>
      <c r="F90" s="10">
        <v>1</v>
      </c>
      <c r="G90" s="10">
        <v>156</v>
      </c>
      <c r="H90" s="20">
        <f t="shared" si="1"/>
        <v>6.4038461538461544E-2</v>
      </c>
    </row>
    <row r="91" spans="2:8" x14ac:dyDescent="0.3">
      <c r="B91" s="1">
        <v>89</v>
      </c>
      <c r="C91" s="43" t="s">
        <v>756</v>
      </c>
      <c r="D91" s="43">
        <v>2.5</v>
      </c>
      <c r="F91" s="50">
        <v>1</v>
      </c>
      <c r="G91" s="10">
        <v>52</v>
      </c>
      <c r="H91" s="20">
        <f t="shared" si="1"/>
        <v>4.807692307692308E-2</v>
      </c>
    </row>
    <row r="92" spans="2:8" x14ac:dyDescent="0.3">
      <c r="B92" s="1">
        <v>90</v>
      </c>
      <c r="C92" s="43" t="s">
        <v>723</v>
      </c>
      <c r="D92" s="43">
        <v>20</v>
      </c>
      <c r="F92" s="10">
        <v>1</v>
      </c>
      <c r="G92" s="10">
        <v>13</v>
      </c>
      <c r="H92" s="20">
        <f t="shared" si="1"/>
        <v>1.5384615384615385</v>
      </c>
    </row>
    <row r="93" spans="2:8" x14ac:dyDescent="0.3">
      <c r="B93" s="1">
        <v>91</v>
      </c>
      <c r="C93" s="43" t="s">
        <v>757</v>
      </c>
      <c r="D93" s="43">
        <v>105</v>
      </c>
      <c r="F93" s="50">
        <v>1</v>
      </c>
      <c r="G93" s="50">
        <v>52</v>
      </c>
      <c r="H93" s="20">
        <f t="shared" si="1"/>
        <v>2.0192307692307692</v>
      </c>
    </row>
    <row r="94" spans="2:8" x14ac:dyDescent="0.3">
      <c r="B94" s="1">
        <v>92</v>
      </c>
      <c r="C94" s="43" t="s">
        <v>758</v>
      </c>
      <c r="D94" s="43">
        <v>5</v>
      </c>
      <c r="F94" s="10">
        <v>1</v>
      </c>
      <c r="G94" s="10">
        <v>52</v>
      </c>
      <c r="H94" s="20">
        <f t="shared" si="1"/>
        <v>9.6153846153846159E-2</v>
      </c>
    </row>
    <row r="95" spans="2:8" x14ac:dyDescent="0.3">
      <c r="B95" s="1">
        <v>93</v>
      </c>
      <c r="C95" s="43" t="s">
        <v>759</v>
      </c>
      <c r="D95" s="43">
        <v>80</v>
      </c>
      <c r="F95" s="10">
        <v>1</v>
      </c>
      <c r="G95" s="10">
        <v>52</v>
      </c>
      <c r="H95" s="20">
        <f t="shared" si="1"/>
        <v>1.5384615384615385</v>
      </c>
    </row>
    <row r="96" spans="2:8" x14ac:dyDescent="0.3">
      <c r="B96" s="1">
        <v>94</v>
      </c>
      <c r="C96" s="43" t="s">
        <v>760</v>
      </c>
      <c r="D96" s="43">
        <v>50</v>
      </c>
      <c r="F96" s="10">
        <v>1</v>
      </c>
      <c r="G96" s="10">
        <v>52</v>
      </c>
      <c r="H96" s="20">
        <f t="shared" si="1"/>
        <v>0.96153846153846156</v>
      </c>
    </row>
    <row r="97" spans="2:8" x14ac:dyDescent="0.3">
      <c r="B97" s="1">
        <v>95</v>
      </c>
      <c r="C97" s="43" t="s">
        <v>761</v>
      </c>
      <c r="D97" s="43">
        <v>10</v>
      </c>
      <c r="F97" s="10">
        <v>5</v>
      </c>
      <c r="G97" s="10">
        <v>52</v>
      </c>
      <c r="H97" s="20">
        <f t="shared" si="1"/>
        <v>0.96153846153846156</v>
      </c>
    </row>
    <row r="98" spans="2:8" x14ac:dyDescent="0.3">
      <c r="B98" s="1">
        <v>96</v>
      </c>
      <c r="C98" s="43" t="s">
        <v>762</v>
      </c>
      <c r="D98" s="43">
        <v>5</v>
      </c>
      <c r="F98" s="50">
        <v>1</v>
      </c>
      <c r="G98" s="50">
        <v>1</v>
      </c>
      <c r="H98" s="20">
        <f t="shared" si="1"/>
        <v>5</v>
      </c>
    </row>
    <row r="99" spans="2:8" x14ac:dyDescent="0.3">
      <c r="B99" s="1">
        <v>97</v>
      </c>
      <c r="C99" s="43" t="s">
        <v>763</v>
      </c>
      <c r="D99" s="43">
        <v>70</v>
      </c>
      <c r="F99" s="10">
        <v>1</v>
      </c>
      <c r="G99" s="10">
        <v>52</v>
      </c>
      <c r="H99" s="20">
        <f t="shared" si="1"/>
        <v>1.3461538461538463</v>
      </c>
    </row>
    <row r="100" spans="2:8" x14ac:dyDescent="0.3">
      <c r="B100" s="1">
        <v>98</v>
      </c>
      <c r="C100" s="43" t="s">
        <v>823</v>
      </c>
      <c r="D100" s="43">
        <v>480</v>
      </c>
      <c r="F100" s="10">
        <v>1</v>
      </c>
      <c r="G100" s="10">
        <v>52</v>
      </c>
      <c r="H100" s="20">
        <f t="shared" si="1"/>
        <v>9.2307692307692299</v>
      </c>
    </row>
    <row r="101" spans="2:8" x14ac:dyDescent="0.3">
      <c r="B101" s="1">
        <v>99</v>
      </c>
      <c r="C101" s="43" t="s">
        <v>764</v>
      </c>
      <c r="D101" s="43">
        <v>5</v>
      </c>
      <c r="F101" s="10">
        <v>1</v>
      </c>
      <c r="G101" s="10">
        <v>52</v>
      </c>
      <c r="H101" s="20">
        <f t="shared" si="1"/>
        <v>9.6153846153846159E-2</v>
      </c>
    </row>
    <row r="102" spans="2:8" x14ac:dyDescent="0.3">
      <c r="B102" s="1">
        <v>100</v>
      </c>
      <c r="C102" s="43" t="s">
        <v>765</v>
      </c>
      <c r="D102" s="43">
        <v>13.5</v>
      </c>
      <c r="F102" s="10">
        <v>1</v>
      </c>
      <c r="G102" s="10">
        <v>52</v>
      </c>
      <c r="H102" s="20">
        <f t="shared" si="1"/>
        <v>0.25961538461538464</v>
      </c>
    </row>
    <row r="103" spans="2:8" x14ac:dyDescent="0.3">
      <c r="B103" s="1">
        <v>101</v>
      </c>
      <c r="C103" s="43" t="s">
        <v>766</v>
      </c>
      <c r="D103" s="43">
        <v>11.99</v>
      </c>
      <c r="F103" s="50">
        <v>1</v>
      </c>
      <c r="G103" s="50">
        <v>52</v>
      </c>
      <c r="H103" s="20">
        <f t="shared" si="1"/>
        <v>0.23057692307692307</v>
      </c>
    </row>
    <row r="104" spans="2:8" x14ac:dyDescent="0.3">
      <c r="B104" s="1">
        <v>102</v>
      </c>
      <c r="C104" s="43" t="s">
        <v>767</v>
      </c>
      <c r="D104" s="43">
        <v>17.5</v>
      </c>
      <c r="F104" s="10">
        <v>1</v>
      </c>
      <c r="G104" s="10">
        <v>417</v>
      </c>
      <c r="H104" s="20">
        <f t="shared" si="1"/>
        <v>4.1966426858513192E-2</v>
      </c>
    </row>
    <row r="105" spans="2:8" x14ac:dyDescent="0.3">
      <c r="B105" s="1">
        <v>103</v>
      </c>
      <c r="C105" s="43" t="s">
        <v>818</v>
      </c>
      <c r="D105" s="43">
        <v>15</v>
      </c>
      <c r="F105" s="10">
        <v>1</v>
      </c>
      <c r="G105" s="10">
        <v>1</v>
      </c>
      <c r="H105" s="20">
        <f t="shared" si="1"/>
        <v>15</v>
      </c>
    </row>
    <row r="106" spans="2:8" x14ac:dyDescent="0.3">
      <c r="B106" s="1">
        <v>104</v>
      </c>
      <c r="C106" s="43" t="s">
        <v>768</v>
      </c>
      <c r="D106" s="43">
        <v>9</v>
      </c>
      <c r="F106" s="10">
        <v>2</v>
      </c>
      <c r="G106" s="10">
        <v>52</v>
      </c>
      <c r="H106" s="20">
        <f t="shared" si="1"/>
        <v>0.34615384615384615</v>
      </c>
    </row>
    <row r="107" spans="2:8" x14ac:dyDescent="0.3">
      <c r="B107" s="1">
        <v>105</v>
      </c>
      <c r="C107" s="43" t="s">
        <v>769</v>
      </c>
      <c r="D107" s="43">
        <v>12</v>
      </c>
      <c r="F107" s="10">
        <v>1</v>
      </c>
      <c r="G107" s="10">
        <v>261</v>
      </c>
      <c r="H107" s="20">
        <f t="shared" si="1"/>
        <v>4.5977011494252873E-2</v>
      </c>
    </row>
    <row r="108" spans="2:8" x14ac:dyDescent="0.3">
      <c r="B108" s="7">
        <v>106</v>
      </c>
      <c r="C108" s="43" t="s">
        <v>83</v>
      </c>
      <c r="D108" s="43">
        <v>5</v>
      </c>
      <c r="F108" s="10">
        <v>3</v>
      </c>
      <c r="G108" s="10">
        <v>26</v>
      </c>
      <c r="H108" s="20">
        <f t="shared" si="1"/>
        <v>0.57692307692307687</v>
      </c>
    </row>
    <row r="109" spans="2:8" x14ac:dyDescent="0.3">
      <c r="B109" s="7">
        <v>107</v>
      </c>
      <c r="C109" s="43" t="s">
        <v>307</v>
      </c>
      <c r="D109" s="43">
        <v>7</v>
      </c>
      <c r="F109" s="50">
        <v>2</v>
      </c>
      <c r="G109" s="50">
        <v>26</v>
      </c>
      <c r="H109" s="20">
        <f t="shared" si="1"/>
        <v>0.53846153846153844</v>
      </c>
    </row>
    <row r="110" spans="2:8" x14ac:dyDescent="0.3">
      <c r="B110" s="7">
        <v>108</v>
      </c>
      <c r="C110" s="43" t="s">
        <v>770</v>
      </c>
      <c r="D110" s="43">
        <v>3.5</v>
      </c>
      <c r="F110" s="10">
        <v>3</v>
      </c>
      <c r="G110" s="10">
        <v>52</v>
      </c>
      <c r="H110" s="20">
        <f t="shared" si="1"/>
        <v>0.20192307692307693</v>
      </c>
    </row>
    <row r="111" spans="2:8" x14ac:dyDescent="0.3">
      <c r="B111" s="7">
        <v>109</v>
      </c>
      <c r="C111" s="43" t="s">
        <v>308</v>
      </c>
      <c r="D111" s="43">
        <v>4</v>
      </c>
      <c r="F111" s="10">
        <v>4</v>
      </c>
      <c r="G111" s="10">
        <v>52</v>
      </c>
      <c r="H111" s="20">
        <f t="shared" si="1"/>
        <v>0.30769230769230771</v>
      </c>
    </row>
    <row r="112" spans="2:8" x14ac:dyDescent="0.3">
      <c r="B112" s="7">
        <v>110</v>
      </c>
      <c r="C112" s="43" t="s">
        <v>86</v>
      </c>
      <c r="D112" s="43">
        <v>3</v>
      </c>
      <c r="F112" s="10">
        <v>5</v>
      </c>
      <c r="G112" s="10">
        <v>52</v>
      </c>
      <c r="H112" s="20">
        <f t="shared" si="1"/>
        <v>0.28846153846153844</v>
      </c>
    </row>
    <row r="113" spans="2:8" x14ac:dyDescent="0.3">
      <c r="B113" s="7">
        <v>111</v>
      </c>
      <c r="C113" s="43" t="s">
        <v>771</v>
      </c>
      <c r="D113" s="52">
        <v>26</v>
      </c>
      <c r="F113" s="10">
        <v>5</v>
      </c>
      <c r="G113" s="10">
        <v>52</v>
      </c>
      <c r="H113" s="20">
        <f t="shared" si="1"/>
        <v>2.5</v>
      </c>
    </row>
    <row r="114" spans="2:8" x14ac:dyDescent="0.3">
      <c r="B114" s="7">
        <v>112</v>
      </c>
      <c r="C114" s="43" t="s">
        <v>452</v>
      </c>
      <c r="D114" s="52">
        <v>21</v>
      </c>
      <c r="F114" s="10">
        <v>2</v>
      </c>
      <c r="G114" s="10">
        <v>52</v>
      </c>
      <c r="H114" s="20">
        <f t="shared" si="1"/>
        <v>0.80769230769230771</v>
      </c>
    </row>
    <row r="115" spans="2:8" x14ac:dyDescent="0.3">
      <c r="B115" s="7">
        <v>113</v>
      </c>
      <c r="C115" s="43" t="s">
        <v>772</v>
      </c>
      <c r="D115" s="52">
        <v>21</v>
      </c>
      <c r="F115" s="10">
        <v>2</v>
      </c>
      <c r="G115" s="10">
        <v>52</v>
      </c>
      <c r="H115" s="20">
        <f t="shared" si="1"/>
        <v>0.80769230769230771</v>
      </c>
    </row>
    <row r="116" spans="2:8" x14ac:dyDescent="0.3">
      <c r="B116" s="7">
        <v>114</v>
      </c>
      <c r="C116" s="43" t="s">
        <v>318</v>
      </c>
      <c r="D116" s="52">
        <v>12</v>
      </c>
      <c r="F116" s="10">
        <v>2</v>
      </c>
      <c r="G116" s="10">
        <v>52</v>
      </c>
      <c r="H116" s="20">
        <f t="shared" si="1"/>
        <v>0.46153846153846156</v>
      </c>
    </row>
    <row r="117" spans="2:8" x14ac:dyDescent="0.3">
      <c r="B117" s="7">
        <v>115</v>
      </c>
      <c r="C117" s="43" t="s">
        <v>317</v>
      </c>
      <c r="D117" s="52">
        <v>17</v>
      </c>
      <c r="F117" s="10">
        <v>2</v>
      </c>
      <c r="G117" s="10">
        <v>52</v>
      </c>
      <c r="H117" s="20">
        <f t="shared" si="1"/>
        <v>0.65384615384615385</v>
      </c>
    </row>
    <row r="118" spans="2:8" x14ac:dyDescent="0.3">
      <c r="B118" s="7">
        <v>116</v>
      </c>
      <c r="C118" s="43" t="s">
        <v>91</v>
      </c>
      <c r="D118" s="52">
        <v>10</v>
      </c>
      <c r="F118" s="10">
        <v>3</v>
      </c>
      <c r="G118" s="10">
        <v>52</v>
      </c>
      <c r="H118" s="20">
        <f t="shared" si="1"/>
        <v>0.57692307692307687</v>
      </c>
    </row>
    <row r="119" spans="2:8" x14ac:dyDescent="0.3">
      <c r="B119" s="7">
        <v>117</v>
      </c>
      <c r="C119" s="43" t="s">
        <v>453</v>
      </c>
      <c r="D119" s="52">
        <v>7</v>
      </c>
      <c r="F119" s="10">
        <v>3</v>
      </c>
      <c r="G119" s="10">
        <v>52</v>
      </c>
      <c r="H119" s="20">
        <f t="shared" si="1"/>
        <v>0.40384615384615385</v>
      </c>
    </row>
    <row r="120" spans="2:8" x14ac:dyDescent="0.3">
      <c r="B120" s="7">
        <v>118</v>
      </c>
      <c r="C120" s="43" t="s">
        <v>101</v>
      </c>
      <c r="D120" s="52">
        <v>39</v>
      </c>
      <c r="F120" s="10">
        <v>1</v>
      </c>
      <c r="G120" s="10">
        <v>52</v>
      </c>
      <c r="H120" s="20">
        <f t="shared" si="1"/>
        <v>0.75</v>
      </c>
    </row>
    <row r="121" spans="2:8" x14ac:dyDescent="0.3">
      <c r="B121" s="7">
        <v>119</v>
      </c>
      <c r="C121" s="43" t="s">
        <v>773</v>
      </c>
      <c r="D121" s="52">
        <v>26</v>
      </c>
      <c r="F121" s="10">
        <v>1</v>
      </c>
      <c r="G121" s="10">
        <v>52</v>
      </c>
      <c r="H121" s="20">
        <f t="shared" si="1"/>
        <v>0.5</v>
      </c>
    </row>
    <row r="122" spans="2:8" x14ac:dyDescent="0.3">
      <c r="B122" s="7">
        <v>120</v>
      </c>
      <c r="C122" s="43" t="s">
        <v>774</v>
      </c>
      <c r="D122" s="52">
        <v>14</v>
      </c>
      <c r="F122" s="10">
        <v>3</v>
      </c>
      <c r="G122" s="10">
        <v>52</v>
      </c>
      <c r="H122" s="20">
        <f t="shared" si="1"/>
        <v>0.80769230769230771</v>
      </c>
    </row>
    <row r="123" spans="2:8" x14ac:dyDescent="0.3">
      <c r="B123" s="7">
        <v>121</v>
      </c>
      <c r="C123" s="43" t="s">
        <v>314</v>
      </c>
      <c r="D123" s="52">
        <v>10</v>
      </c>
      <c r="F123" s="10">
        <v>2</v>
      </c>
      <c r="G123" s="10">
        <v>52</v>
      </c>
      <c r="H123" s="20">
        <f t="shared" si="1"/>
        <v>0.38461538461538464</v>
      </c>
    </row>
    <row r="124" spans="2:8" x14ac:dyDescent="0.3">
      <c r="B124" s="7">
        <v>122</v>
      </c>
      <c r="C124" s="43" t="s">
        <v>318</v>
      </c>
      <c r="D124" s="52">
        <v>12</v>
      </c>
      <c r="F124" s="10">
        <v>2</v>
      </c>
      <c r="G124" s="10">
        <v>52</v>
      </c>
      <c r="H124" s="20">
        <f t="shared" si="1"/>
        <v>0.46153846153846156</v>
      </c>
    </row>
    <row r="125" spans="2:8" x14ac:dyDescent="0.3">
      <c r="B125" s="7">
        <v>123</v>
      </c>
      <c r="C125" s="43" t="s">
        <v>90</v>
      </c>
      <c r="D125" s="52">
        <v>14</v>
      </c>
      <c r="F125" s="10">
        <v>2</v>
      </c>
      <c r="G125" s="10">
        <v>52</v>
      </c>
      <c r="H125" s="20">
        <f t="shared" si="1"/>
        <v>0.53846153846153844</v>
      </c>
    </row>
    <row r="126" spans="2:8" x14ac:dyDescent="0.3">
      <c r="B126" s="7">
        <v>124</v>
      </c>
      <c r="C126" s="43" t="s">
        <v>317</v>
      </c>
      <c r="D126" s="52">
        <v>14</v>
      </c>
      <c r="F126" s="10">
        <v>1</v>
      </c>
      <c r="G126" s="10">
        <v>52</v>
      </c>
      <c r="H126" s="20">
        <f t="shared" si="1"/>
        <v>0.26923076923076922</v>
      </c>
    </row>
    <row r="127" spans="2:8" x14ac:dyDescent="0.3">
      <c r="B127" s="7">
        <v>125</v>
      </c>
      <c r="C127" s="43" t="s">
        <v>775</v>
      </c>
      <c r="D127" s="52">
        <v>29</v>
      </c>
      <c r="F127" s="10">
        <v>1</v>
      </c>
      <c r="G127" s="10">
        <v>104</v>
      </c>
      <c r="H127" s="20">
        <f t="shared" si="1"/>
        <v>0.27884615384615385</v>
      </c>
    </row>
    <row r="128" spans="2:8" x14ac:dyDescent="0.3">
      <c r="B128" s="7">
        <v>126</v>
      </c>
      <c r="C128" s="43" t="s">
        <v>453</v>
      </c>
      <c r="D128" s="52">
        <v>4</v>
      </c>
      <c r="F128" s="10">
        <v>1</v>
      </c>
      <c r="G128" s="10">
        <v>52</v>
      </c>
      <c r="H128" s="20">
        <f t="shared" si="1"/>
        <v>7.6923076923076927E-2</v>
      </c>
    </row>
    <row r="129" spans="2:8" x14ac:dyDescent="0.3">
      <c r="B129" s="7">
        <v>127</v>
      </c>
      <c r="C129" s="43" t="s">
        <v>776</v>
      </c>
      <c r="D129" s="52">
        <v>11</v>
      </c>
      <c r="F129" s="10">
        <v>1</v>
      </c>
      <c r="G129" s="10">
        <v>52</v>
      </c>
      <c r="H129" s="20">
        <f t="shared" si="1"/>
        <v>0.21153846153846154</v>
      </c>
    </row>
    <row r="130" spans="2:8" x14ac:dyDescent="0.3">
      <c r="B130" s="7">
        <v>128</v>
      </c>
      <c r="C130" s="43" t="s">
        <v>459</v>
      </c>
      <c r="D130" s="52">
        <v>14</v>
      </c>
      <c r="F130" s="10">
        <v>1</v>
      </c>
      <c r="G130" s="10">
        <v>52</v>
      </c>
      <c r="H130" s="20">
        <f t="shared" si="1"/>
        <v>0.26923076923076922</v>
      </c>
    </row>
    <row r="131" spans="2:8" x14ac:dyDescent="0.3">
      <c r="B131" s="7">
        <v>129</v>
      </c>
      <c r="C131" s="43" t="s">
        <v>777</v>
      </c>
      <c r="D131" s="52">
        <v>11</v>
      </c>
      <c r="F131" s="10">
        <v>1</v>
      </c>
      <c r="G131" s="10">
        <v>52</v>
      </c>
      <c r="H131" s="20">
        <f t="shared" si="1"/>
        <v>0.21153846153846154</v>
      </c>
    </row>
    <row r="132" spans="2:8" x14ac:dyDescent="0.3">
      <c r="B132" s="7">
        <v>130</v>
      </c>
      <c r="C132" s="43" t="s">
        <v>778</v>
      </c>
      <c r="D132" s="52">
        <v>15</v>
      </c>
      <c r="F132" s="10">
        <v>1</v>
      </c>
      <c r="G132" s="10">
        <v>52</v>
      </c>
      <c r="H132" s="20">
        <f t="shared" ref="H132:H152" si="2">+(D132*F132)/G132</f>
        <v>0.28846153846153844</v>
      </c>
    </row>
    <row r="133" spans="2:8" x14ac:dyDescent="0.3">
      <c r="B133" s="7">
        <v>131</v>
      </c>
      <c r="C133" s="43" t="s">
        <v>779</v>
      </c>
      <c r="D133" s="52">
        <v>4</v>
      </c>
      <c r="F133" s="10">
        <v>1</v>
      </c>
      <c r="G133" s="10">
        <v>52</v>
      </c>
      <c r="H133" s="20">
        <f t="shared" si="2"/>
        <v>7.6923076923076927E-2</v>
      </c>
    </row>
    <row r="134" spans="2:8" x14ac:dyDescent="0.3">
      <c r="B134" s="7">
        <v>132</v>
      </c>
      <c r="C134" s="43" t="s">
        <v>780</v>
      </c>
      <c r="D134" s="52">
        <v>10</v>
      </c>
      <c r="F134" s="10">
        <v>1</v>
      </c>
      <c r="G134" s="10">
        <v>104</v>
      </c>
      <c r="H134" s="20">
        <f t="shared" si="2"/>
        <v>9.6153846153846159E-2</v>
      </c>
    </row>
    <row r="135" spans="2:8" x14ac:dyDescent="0.3">
      <c r="B135" s="7">
        <v>133</v>
      </c>
      <c r="C135" s="43" t="s">
        <v>325</v>
      </c>
      <c r="D135" s="52">
        <v>7.99</v>
      </c>
      <c r="F135" s="10">
        <v>1</v>
      </c>
      <c r="G135" s="10">
        <v>52</v>
      </c>
      <c r="H135" s="20">
        <f t="shared" si="2"/>
        <v>0.15365384615384617</v>
      </c>
    </row>
    <row r="136" spans="2:8" x14ac:dyDescent="0.3">
      <c r="B136" s="7">
        <v>134</v>
      </c>
      <c r="C136" s="43" t="s">
        <v>781</v>
      </c>
      <c r="D136" s="43">
        <v>36</v>
      </c>
      <c r="F136" s="10">
        <v>1</v>
      </c>
      <c r="G136" s="10">
        <v>26</v>
      </c>
      <c r="H136" s="20">
        <f t="shared" si="2"/>
        <v>1.3846153846153846</v>
      </c>
    </row>
    <row r="137" spans="2:8" x14ac:dyDescent="0.3">
      <c r="B137" s="7">
        <v>135</v>
      </c>
      <c r="C137" s="43" t="s">
        <v>782</v>
      </c>
      <c r="D137" s="52">
        <v>12</v>
      </c>
      <c r="F137" s="10">
        <v>1</v>
      </c>
      <c r="G137" s="10">
        <v>52</v>
      </c>
      <c r="H137" s="20">
        <f t="shared" si="2"/>
        <v>0.23076923076923078</v>
      </c>
    </row>
    <row r="138" spans="2:8" x14ac:dyDescent="0.3">
      <c r="B138" s="7">
        <v>136</v>
      </c>
      <c r="C138" s="43" t="s">
        <v>102</v>
      </c>
      <c r="D138" s="43">
        <v>26</v>
      </c>
      <c r="F138" s="10">
        <v>1</v>
      </c>
      <c r="G138" s="10">
        <v>26</v>
      </c>
      <c r="H138" s="20">
        <f t="shared" si="2"/>
        <v>1</v>
      </c>
    </row>
    <row r="139" spans="2:8" x14ac:dyDescent="0.3">
      <c r="B139" s="7">
        <v>137</v>
      </c>
      <c r="C139" s="43" t="s">
        <v>665</v>
      </c>
      <c r="D139" s="52">
        <v>2.5</v>
      </c>
      <c r="F139" s="10">
        <v>1</v>
      </c>
      <c r="G139" s="50">
        <v>52</v>
      </c>
      <c r="H139" s="20">
        <f t="shared" si="2"/>
        <v>4.807692307692308E-2</v>
      </c>
    </row>
    <row r="140" spans="2:8" x14ac:dyDescent="0.3">
      <c r="B140" s="7">
        <v>138</v>
      </c>
      <c r="C140" s="43" t="s">
        <v>783</v>
      </c>
      <c r="D140" s="43">
        <v>30</v>
      </c>
      <c r="F140" s="10">
        <v>1</v>
      </c>
      <c r="G140" s="10">
        <v>52</v>
      </c>
      <c r="H140" s="20">
        <f t="shared" si="2"/>
        <v>0.57692307692307687</v>
      </c>
    </row>
    <row r="141" spans="2:8" x14ac:dyDescent="0.3">
      <c r="B141" s="7">
        <v>139</v>
      </c>
      <c r="C141" s="43" t="s">
        <v>784</v>
      </c>
      <c r="D141" s="43">
        <v>9.99</v>
      </c>
      <c r="F141" s="10">
        <v>1</v>
      </c>
      <c r="G141" s="10">
        <v>313</v>
      </c>
      <c r="H141" s="20">
        <f t="shared" si="2"/>
        <v>3.191693290734824E-2</v>
      </c>
    </row>
    <row r="142" spans="2:8" x14ac:dyDescent="0.3">
      <c r="B142" s="7">
        <v>140</v>
      </c>
      <c r="C142" s="43" t="s">
        <v>785</v>
      </c>
      <c r="D142" s="43">
        <v>4.99</v>
      </c>
      <c r="F142" s="10">
        <v>1</v>
      </c>
      <c r="G142" s="10">
        <v>52</v>
      </c>
      <c r="H142" s="20">
        <f t="shared" si="2"/>
        <v>9.5961538461538459E-2</v>
      </c>
    </row>
    <row r="143" spans="2:8" x14ac:dyDescent="0.3">
      <c r="B143" s="7">
        <v>141</v>
      </c>
      <c r="C143" s="43" t="s">
        <v>786</v>
      </c>
      <c r="D143" s="43">
        <v>10</v>
      </c>
      <c r="F143" s="10">
        <v>1</v>
      </c>
      <c r="G143" s="10">
        <v>52</v>
      </c>
      <c r="H143" s="20">
        <f t="shared" si="2"/>
        <v>0.19230769230769232</v>
      </c>
    </row>
    <row r="144" spans="2:8" x14ac:dyDescent="0.3">
      <c r="B144" s="7">
        <v>142</v>
      </c>
      <c r="C144" s="43" t="s">
        <v>787</v>
      </c>
      <c r="D144" s="43">
        <v>52</v>
      </c>
      <c r="F144" s="10">
        <v>1</v>
      </c>
      <c r="G144" s="10">
        <v>52</v>
      </c>
      <c r="H144" s="20">
        <f t="shared" si="2"/>
        <v>1</v>
      </c>
    </row>
    <row r="145" spans="2:8" x14ac:dyDescent="0.3">
      <c r="B145" s="7">
        <v>143</v>
      </c>
      <c r="C145" s="43" t="s">
        <v>760</v>
      </c>
      <c r="D145" s="43">
        <v>60</v>
      </c>
      <c r="F145" s="10">
        <v>1</v>
      </c>
      <c r="G145" s="10">
        <v>52</v>
      </c>
      <c r="H145" s="20">
        <f t="shared" si="2"/>
        <v>1.1538461538461537</v>
      </c>
    </row>
    <row r="146" spans="2:8" x14ac:dyDescent="0.3">
      <c r="B146" s="7">
        <v>144</v>
      </c>
      <c r="C146" s="43" t="s">
        <v>761</v>
      </c>
      <c r="D146" s="43">
        <v>30</v>
      </c>
      <c r="F146" s="10">
        <v>3</v>
      </c>
      <c r="G146" s="10">
        <v>52</v>
      </c>
      <c r="H146" s="20">
        <f t="shared" si="2"/>
        <v>1.7307692307692308</v>
      </c>
    </row>
    <row r="147" spans="2:8" x14ac:dyDescent="0.3">
      <c r="B147" s="7">
        <v>145</v>
      </c>
      <c r="C147" s="43" t="s">
        <v>788</v>
      </c>
      <c r="D147" s="43">
        <v>155</v>
      </c>
      <c r="F147" s="10">
        <v>1</v>
      </c>
      <c r="G147" s="10">
        <v>52</v>
      </c>
      <c r="H147" s="20">
        <f t="shared" si="2"/>
        <v>2.9807692307692308</v>
      </c>
    </row>
    <row r="148" spans="2:8" x14ac:dyDescent="0.3">
      <c r="B148" s="7">
        <v>146</v>
      </c>
      <c r="C148" s="43" t="s">
        <v>789</v>
      </c>
      <c r="D148" s="43">
        <v>50</v>
      </c>
      <c r="F148" s="10">
        <v>1</v>
      </c>
      <c r="G148" s="10">
        <v>52</v>
      </c>
      <c r="H148" s="20">
        <f t="shared" si="2"/>
        <v>0.96153846153846156</v>
      </c>
    </row>
    <row r="149" spans="2:8" x14ac:dyDescent="0.3">
      <c r="B149" s="7">
        <v>147</v>
      </c>
      <c r="C149" s="43" t="s">
        <v>790</v>
      </c>
      <c r="D149" s="43">
        <v>480</v>
      </c>
      <c r="F149" s="10">
        <v>1</v>
      </c>
      <c r="G149" s="10">
        <v>52</v>
      </c>
      <c r="H149" s="20">
        <f t="shared" si="2"/>
        <v>9.2307692307692299</v>
      </c>
    </row>
    <row r="150" spans="2:8" x14ac:dyDescent="0.3">
      <c r="B150" s="7">
        <v>148</v>
      </c>
      <c r="C150" s="43" t="s">
        <v>791</v>
      </c>
      <c r="D150" s="43">
        <v>20</v>
      </c>
      <c r="F150" s="10">
        <v>10</v>
      </c>
      <c r="G150" s="10">
        <v>52</v>
      </c>
      <c r="H150" s="20">
        <f t="shared" si="2"/>
        <v>3.8461538461538463</v>
      </c>
    </row>
    <row r="151" spans="2:8" x14ac:dyDescent="0.3">
      <c r="B151" s="7">
        <v>149</v>
      </c>
      <c r="C151" s="43" t="s">
        <v>762</v>
      </c>
      <c r="D151" s="43">
        <v>5</v>
      </c>
      <c r="F151" s="10">
        <v>1</v>
      </c>
      <c r="G151" s="10">
        <v>1</v>
      </c>
      <c r="H151" s="20">
        <f t="shared" si="2"/>
        <v>5</v>
      </c>
    </row>
    <row r="152" spans="2:8" x14ac:dyDescent="0.3">
      <c r="B152" s="7">
        <v>150</v>
      </c>
      <c r="C152" s="43" t="s">
        <v>763</v>
      </c>
      <c r="D152" s="43">
        <v>70</v>
      </c>
      <c r="F152" s="10">
        <v>1</v>
      </c>
      <c r="G152" s="10">
        <v>52</v>
      </c>
      <c r="H152" s="20">
        <f t="shared" si="2"/>
        <v>1.3461538461538463</v>
      </c>
    </row>
    <row r="154" spans="2:8" x14ac:dyDescent="0.3">
      <c r="H154" s="20">
        <f>SUM(H3:H152)</f>
        <v>124.90523541110417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</vt:lpstr>
      <vt:lpstr>Single Male</vt:lpstr>
      <vt:lpstr>Single Female</vt:lpstr>
      <vt:lpstr>Couple</vt:lpstr>
      <vt:lpstr>Single +1</vt:lpstr>
      <vt:lpstr>Couple +1</vt:lpstr>
      <vt:lpstr>Couple +2</vt:lpstr>
      <vt:lpstr>Couple +3</vt:lpstr>
      <vt:lpstr>Child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Andrew</dc:creator>
  <cp:lastModifiedBy>Smith, Andrew</cp:lastModifiedBy>
  <cp:lastPrinted>2017-08-10T14:54:06Z</cp:lastPrinted>
  <dcterms:created xsi:type="dcterms:W3CDTF">2017-05-22T14:41:56Z</dcterms:created>
  <dcterms:modified xsi:type="dcterms:W3CDTF">2022-05-31T15:57:27Z</dcterms:modified>
</cp:coreProperties>
</file>