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360" yWindow="15240" windowWidth="28080" windowHeight="12470" tabRatio="765"/>
  </bookViews>
  <sheets>
    <sheet name="Summary" sheetId="9" r:id="rId1"/>
    <sheet name="Single Male" sheetId="1" r:id="rId2"/>
    <sheet name="Single Female" sheetId="2" r:id="rId3"/>
    <sheet name="Couple" sheetId="3" r:id="rId4"/>
    <sheet name="Single +1" sheetId="4" r:id="rId5"/>
    <sheet name="Couple +1" sheetId="5" r:id="rId6"/>
    <sheet name="Couple +2" sheetId="6" r:id="rId7"/>
    <sheet name="Couple +3" sheetId="7" r:id="rId8"/>
    <sheet name="Male pensioner " sheetId="15" r:id="rId9"/>
    <sheet name="Female pensioner" sheetId="14" r:id="rId10"/>
    <sheet name="Partnered pensioner" sheetId="16" r:id="rId11"/>
    <sheet name="Child" sheetId="8" r:id="rId12"/>
  </sheets>
  <definedNames>
    <definedName name="_xlnm._FilterDatabase" localSheetId="3" hidden="1">Couple!$B$181:$N$378</definedName>
    <definedName name="_xlnm._FilterDatabase" localSheetId="8" hidden="1">'Male pensioner '!$A$121:$H$392</definedName>
    <definedName name="_xlnm._FilterDatabase" localSheetId="10" hidden="1">'Partnered pensioner'!$A$82:$H$483</definedName>
    <definedName name="_xlnm._FilterDatabase" localSheetId="2" hidden="1">'Single Female'!$B$277:$O$277</definedName>
    <definedName name="_xlnm._FilterDatabase" localSheetId="1" hidden="1">'Single Male'!$B$4:$M$330</definedName>
  </definedNames>
  <calcPr calcId="162913"/>
</workbook>
</file>

<file path=xl/calcChain.xml><?xml version="1.0" encoding="utf-8"?>
<calcChain xmlns="http://schemas.openxmlformats.org/spreadsheetml/2006/main">
  <c r="L95" i="2" l="1"/>
  <c r="L101" i="2"/>
  <c r="L136" i="2"/>
  <c r="H131" i="14" l="1"/>
  <c r="H132" i="14"/>
  <c r="H117" i="15"/>
  <c r="H118" i="15"/>
  <c r="H119" i="15"/>
  <c r="H120" i="15"/>
  <c r="E340" i="2" l="1"/>
  <c r="E328" i="1"/>
  <c r="E341" i="2" l="1"/>
  <c r="E327" i="1"/>
  <c r="H147" i="8" l="1"/>
  <c r="H97" i="8"/>
  <c r="H433" i="16" l="1"/>
  <c r="H434" i="16"/>
  <c r="H226" i="16"/>
  <c r="H145" i="16"/>
  <c r="H140" i="16"/>
  <c r="H71" i="16"/>
  <c r="H314" i="14"/>
  <c r="H315" i="14"/>
  <c r="H69" i="14"/>
  <c r="M107" i="3"/>
  <c r="M100" i="3"/>
  <c r="M136" i="2"/>
  <c r="M101" i="2"/>
  <c r="M95" i="2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15" i="1"/>
  <c r="J306" i="1"/>
  <c r="J307" i="1"/>
  <c r="J308" i="1"/>
  <c r="J309" i="1"/>
  <c r="J310" i="1"/>
  <c r="J311" i="1"/>
  <c r="J312" i="1"/>
  <c r="J313" i="1"/>
  <c r="J305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273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140" i="1"/>
  <c r="J13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96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5" i="1"/>
  <c r="M99" i="1" l="1"/>
  <c r="L99" i="1"/>
  <c r="L94" i="1"/>
  <c r="M94" i="1"/>
  <c r="H108" i="15"/>
  <c r="H330" i="15"/>
  <c r="H329" i="15"/>
  <c r="H328" i="15"/>
  <c r="H353" i="16" l="1"/>
  <c r="H233" i="15"/>
  <c r="H440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13" i="14"/>
  <c r="H150" i="16"/>
  <c r="H151" i="16"/>
  <c r="H152" i="16"/>
  <c r="H153" i="16"/>
  <c r="H154" i="16"/>
  <c r="H155" i="16"/>
  <c r="H156" i="16"/>
  <c r="H157" i="16"/>
  <c r="H158" i="16"/>
  <c r="H344" i="16"/>
  <c r="H345" i="16"/>
  <c r="H346" i="16"/>
  <c r="H347" i="16"/>
  <c r="H348" i="16"/>
  <c r="H349" i="16"/>
  <c r="H350" i="16"/>
  <c r="H351" i="16"/>
  <c r="H352" i="16"/>
  <c r="H354" i="16"/>
  <c r="H356" i="16"/>
  <c r="H357" i="16"/>
  <c r="H358" i="16"/>
  <c r="H320" i="16"/>
  <c r="H321" i="16"/>
  <c r="H322" i="16"/>
  <c r="H323" i="16"/>
  <c r="H324" i="16"/>
  <c r="H325" i="16"/>
  <c r="H326" i="16"/>
  <c r="H327" i="16"/>
  <c r="H328" i="16"/>
  <c r="H329" i="16"/>
  <c r="H330" i="16"/>
  <c r="H331" i="16"/>
  <c r="H332" i="16"/>
  <c r="H333" i="16"/>
  <c r="H334" i="16"/>
  <c r="H335" i="16"/>
  <c r="H336" i="16"/>
  <c r="H337" i="16"/>
  <c r="H338" i="16"/>
  <c r="H339" i="16"/>
  <c r="H340" i="16"/>
  <c r="H341" i="16"/>
  <c r="H342" i="16"/>
  <c r="H305" i="16"/>
  <c r="H149" i="16"/>
  <c r="H148" i="16"/>
  <c r="H147" i="16"/>
  <c r="H319" i="16"/>
  <c r="H129" i="14"/>
  <c r="H68" i="14"/>
  <c r="H103" i="15"/>
  <c r="H291" i="15" l="1"/>
  <c r="H292" i="15"/>
  <c r="H293" i="15"/>
  <c r="H294" i="15"/>
  <c r="H295" i="15"/>
  <c r="H296" i="15"/>
  <c r="H297" i="15"/>
  <c r="H299" i="15"/>
  <c r="H300" i="15"/>
  <c r="H301" i="15"/>
  <c r="H302" i="15"/>
  <c r="H303" i="15"/>
  <c r="H304" i="15"/>
  <c r="H305" i="15"/>
  <c r="H306" i="15"/>
  <c r="H307" i="15"/>
  <c r="H128" i="14" l="1"/>
  <c r="E193" i="7" l="1"/>
  <c r="E192" i="7"/>
  <c r="E190" i="7"/>
  <c r="E189" i="7"/>
  <c r="E186" i="6"/>
  <c r="E185" i="6"/>
  <c r="E183" i="6"/>
  <c r="E182" i="6"/>
  <c r="E174" i="5"/>
  <c r="E173" i="5"/>
  <c r="E171" i="5"/>
  <c r="E170" i="5"/>
  <c r="E141" i="4"/>
  <c r="E140" i="4"/>
  <c r="E138" i="4"/>
  <c r="E137" i="4"/>
  <c r="E180" i="3"/>
  <c r="E179" i="3"/>
  <c r="E177" i="3"/>
  <c r="E176" i="3"/>
  <c r="E143" i="2"/>
  <c r="E142" i="2"/>
  <c r="E140" i="2"/>
  <c r="E139" i="2"/>
  <c r="E138" i="1"/>
  <c r="J138" i="1" s="1"/>
  <c r="E137" i="1"/>
  <c r="J137" i="1" s="1"/>
  <c r="E135" i="1"/>
  <c r="J135" i="1" s="1"/>
  <c r="E134" i="1"/>
  <c r="J134" i="1" s="1"/>
  <c r="H460" i="16" l="1"/>
  <c r="H461" i="16"/>
  <c r="H462" i="16"/>
  <c r="H463" i="16"/>
  <c r="H464" i="16"/>
  <c r="H465" i="16"/>
  <c r="H466" i="16"/>
  <c r="H467" i="16"/>
  <c r="H468" i="16"/>
  <c r="H469" i="16"/>
  <c r="H470" i="16"/>
  <c r="H476" i="16"/>
  <c r="H459" i="16"/>
  <c r="H455" i="16"/>
  <c r="H456" i="16"/>
  <c r="H457" i="16"/>
  <c r="H454" i="16"/>
  <c r="H442" i="16"/>
  <c r="H444" i="16"/>
  <c r="H446" i="16"/>
  <c r="H448" i="16"/>
  <c r="H450" i="16"/>
  <c r="H451" i="16"/>
  <c r="H452" i="16"/>
  <c r="H436" i="16"/>
  <c r="H437" i="16"/>
  <c r="H438" i="16"/>
  <c r="H439" i="16"/>
  <c r="H435" i="16"/>
  <c r="H375" i="16"/>
  <c r="H377" i="16"/>
  <c r="H378" i="16"/>
  <c r="H380" i="16"/>
  <c r="H381" i="16"/>
  <c r="H382" i="16"/>
  <c r="H383" i="16"/>
  <c r="H384" i="16"/>
  <c r="H385" i="16"/>
  <c r="H387" i="16"/>
  <c r="H388" i="16"/>
  <c r="H389" i="16"/>
  <c r="H395" i="16"/>
  <c r="H396" i="16"/>
  <c r="H397" i="16"/>
  <c r="H401" i="16"/>
  <c r="H402" i="16"/>
  <c r="H403" i="16"/>
  <c r="H404" i="16"/>
  <c r="H405" i="16"/>
  <c r="H406" i="16"/>
  <c r="H407" i="16"/>
  <c r="H408" i="16"/>
  <c r="H409" i="16"/>
  <c r="H410" i="16"/>
  <c r="H411" i="16"/>
  <c r="H412" i="16"/>
  <c r="H413" i="16"/>
  <c r="H414" i="16"/>
  <c r="H415" i="16"/>
  <c r="H421" i="16"/>
  <c r="H422" i="16"/>
  <c r="H423" i="16"/>
  <c r="H424" i="16"/>
  <c r="H428" i="16"/>
  <c r="H372" i="16"/>
  <c r="H240" i="16"/>
  <c r="H247" i="16"/>
  <c r="H248" i="16"/>
  <c r="H249" i="16"/>
  <c r="H250" i="16"/>
  <c r="H253" i="16"/>
  <c r="H254" i="16"/>
  <c r="H256" i="16"/>
  <c r="H259" i="16"/>
  <c r="H260" i="16"/>
  <c r="H261" i="16"/>
  <c r="H262" i="16"/>
  <c r="H264" i="16"/>
  <c r="H265" i="16"/>
  <c r="H266" i="16"/>
  <c r="H267" i="16"/>
  <c r="H268" i="16"/>
  <c r="H269" i="16"/>
  <c r="H273" i="16"/>
  <c r="H287" i="16"/>
  <c r="H296" i="16"/>
  <c r="H297" i="16"/>
  <c r="H304" i="16"/>
  <c r="H307" i="16"/>
  <c r="H309" i="16"/>
  <c r="H312" i="16"/>
  <c r="H237" i="16"/>
  <c r="H207" i="16"/>
  <c r="H208" i="16"/>
  <c r="H209" i="16"/>
  <c r="H210" i="16"/>
  <c r="H211" i="16"/>
  <c r="H212" i="16"/>
  <c r="H213" i="16"/>
  <c r="H214" i="16"/>
  <c r="H215" i="16"/>
  <c r="H216" i="16"/>
  <c r="H218" i="16"/>
  <c r="H219" i="16"/>
  <c r="H220" i="16"/>
  <c r="H221" i="16"/>
  <c r="H222" i="16"/>
  <c r="H223" i="16"/>
  <c r="H224" i="16"/>
  <c r="H225" i="16"/>
  <c r="H227" i="16"/>
  <c r="H229" i="16"/>
  <c r="H230" i="16"/>
  <c r="H231" i="16"/>
  <c r="H233" i="16"/>
  <c r="H173" i="16"/>
  <c r="H174" i="16"/>
  <c r="H175" i="16"/>
  <c r="H176" i="16"/>
  <c r="H177" i="16"/>
  <c r="H179" i="16"/>
  <c r="H181" i="16"/>
  <c r="H183" i="16"/>
  <c r="H184" i="16"/>
  <c r="H188" i="16"/>
  <c r="H191" i="16"/>
  <c r="H192" i="16"/>
  <c r="H193" i="16"/>
  <c r="H197" i="16"/>
  <c r="H198" i="16"/>
  <c r="H199" i="16"/>
  <c r="H201" i="16"/>
  <c r="H203" i="16"/>
  <c r="H172" i="16"/>
  <c r="H169" i="16"/>
  <c r="H170" i="16"/>
  <c r="H165" i="16"/>
  <c r="H84" i="16"/>
  <c r="H85" i="16"/>
  <c r="H86" i="16"/>
  <c r="H87" i="16"/>
  <c r="H89" i="16"/>
  <c r="H90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5" i="16"/>
  <c r="H136" i="16"/>
  <c r="H137" i="16"/>
  <c r="H138" i="16"/>
  <c r="H146" i="16"/>
  <c r="H159" i="16"/>
  <c r="H160" i="16"/>
  <c r="H161" i="16"/>
  <c r="H162" i="16"/>
  <c r="H163" i="16"/>
  <c r="H83" i="16"/>
  <c r="H77" i="16"/>
  <c r="H78" i="16"/>
  <c r="H79" i="16"/>
  <c r="H80" i="16"/>
  <c r="H81" i="16"/>
  <c r="H76" i="16"/>
  <c r="H53" i="16"/>
  <c r="H54" i="16"/>
  <c r="H6" i="16"/>
  <c r="H7" i="16"/>
  <c r="H8" i="16"/>
  <c r="H9" i="16"/>
  <c r="H10" i="16"/>
  <c r="H11" i="16"/>
  <c r="H12" i="16"/>
  <c r="H13" i="16"/>
  <c r="H14" i="16"/>
  <c r="H15" i="16"/>
  <c r="H17" i="16"/>
  <c r="H18" i="16"/>
  <c r="H23" i="16"/>
  <c r="H24" i="16"/>
  <c r="H26" i="16"/>
  <c r="H29" i="16"/>
  <c r="H30" i="16"/>
  <c r="H31" i="16"/>
  <c r="H32" i="16"/>
  <c r="H4" i="16"/>
  <c r="H380" i="14"/>
  <c r="H381" i="14"/>
  <c r="H382" i="14"/>
  <c r="H383" i="14"/>
  <c r="H384" i="14"/>
  <c r="H385" i="14"/>
  <c r="H386" i="14"/>
  <c r="H387" i="14"/>
  <c r="H388" i="14"/>
  <c r="H389" i="14"/>
  <c r="H390" i="14"/>
  <c r="H379" i="14"/>
  <c r="H375" i="14"/>
  <c r="H376" i="14"/>
  <c r="H377" i="14"/>
  <c r="H374" i="14"/>
  <c r="H332" i="14"/>
  <c r="H333" i="14"/>
  <c r="H334" i="14"/>
  <c r="H335" i="14"/>
  <c r="H336" i="14"/>
  <c r="H337" i="14"/>
  <c r="H338" i="14"/>
  <c r="H339" i="14"/>
  <c r="H340" i="14"/>
  <c r="H341" i="14"/>
  <c r="H342" i="14"/>
  <c r="H344" i="14"/>
  <c r="H345" i="14"/>
  <c r="H346" i="14"/>
  <c r="H347" i="14"/>
  <c r="H348" i="14"/>
  <c r="H349" i="14"/>
  <c r="H350" i="14"/>
  <c r="H351" i="14"/>
  <c r="H319" i="14"/>
  <c r="H135" i="14"/>
  <c r="H136" i="14"/>
  <c r="H137" i="14"/>
  <c r="H138" i="14"/>
  <c r="H139" i="14"/>
  <c r="H142" i="14"/>
  <c r="H143" i="14"/>
  <c r="H144" i="14"/>
  <c r="H145" i="14"/>
  <c r="H146" i="14"/>
  <c r="H147" i="14"/>
  <c r="H148" i="14"/>
  <c r="H151" i="14"/>
  <c r="H153" i="14"/>
  <c r="H154" i="14"/>
  <c r="H155" i="14"/>
  <c r="H156" i="14"/>
  <c r="H158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6" i="14"/>
  <c r="H197" i="14"/>
  <c r="H241" i="14"/>
  <c r="H134" i="14"/>
  <c r="H12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8" i="14"/>
  <c r="H77" i="14"/>
  <c r="H74" i="14"/>
  <c r="H75" i="14"/>
  <c r="H73" i="14"/>
  <c r="H5" i="14"/>
  <c r="H6" i="14"/>
  <c r="H7" i="14"/>
  <c r="H9" i="14"/>
  <c r="H10" i="14"/>
  <c r="H12" i="14"/>
  <c r="H13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4" i="14"/>
  <c r="H369" i="15"/>
  <c r="H370" i="15"/>
  <c r="H371" i="15"/>
  <c r="H372" i="15"/>
  <c r="H373" i="15"/>
  <c r="H374" i="15"/>
  <c r="H375" i="15"/>
  <c r="H376" i="15"/>
  <c r="H377" i="15"/>
  <c r="H378" i="15"/>
  <c r="H379" i="15"/>
  <c r="H368" i="15"/>
  <c r="H364" i="15"/>
  <c r="H365" i="15"/>
  <c r="H366" i="15"/>
  <c r="H363" i="15"/>
  <c r="H353" i="15"/>
  <c r="H355" i="15"/>
  <c r="H358" i="15"/>
  <c r="H352" i="15"/>
  <c r="H313" i="15"/>
  <c r="H315" i="15"/>
  <c r="H316" i="15"/>
  <c r="H317" i="15"/>
  <c r="H318" i="15"/>
  <c r="H320" i="15"/>
  <c r="H321" i="15"/>
  <c r="H322" i="15"/>
  <c r="H324" i="15"/>
  <c r="H327" i="15"/>
  <c r="H333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8" i="15"/>
  <c r="H349" i="15"/>
  <c r="H350" i="15"/>
  <c r="H351" i="15"/>
  <c r="H312" i="15"/>
  <c r="H123" i="15"/>
  <c r="H124" i="15"/>
  <c r="H125" i="15"/>
  <c r="H126" i="15"/>
  <c r="H127" i="15"/>
  <c r="H130" i="15"/>
  <c r="H131" i="15"/>
  <c r="H132" i="15"/>
  <c r="H133" i="15"/>
  <c r="H134" i="15"/>
  <c r="H135" i="15"/>
  <c r="H136" i="15"/>
  <c r="H139" i="15"/>
  <c r="H141" i="15"/>
  <c r="H142" i="15"/>
  <c r="H143" i="15"/>
  <c r="H144" i="15"/>
  <c r="H146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70" i="15"/>
  <c r="H171" i="15"/>
  <c r="H172" i="15"/>
  <c r="H173" i="15"/>
  <c r="H174" i="15"/>
  <c r="H175" i="15"/>
  <c r="H176" i="15"/>
  <c r="H177" i="15"/>
  <c r="H178" i="15"/>
  <c r="H180" i="15"/>
  <c r="H181" i="15"/>
  <c r="H182" i="15"/>
  <c r="H184" i="15"/>
  <c r="H188" i="15"/>
  <c r="H189" i="15"/>
  <c r="H192" i="15"/>
  <c r="H200" i="15"/>
  <c r="H201" i="15"/>
  <c r="H202" i="15"/>
  <c r="H205" i="15"/>
  <c r="H208" i="15"/>
  <c r="H211" i="15"/>
  <c r="H212" i="15"/>
  <c r="H213" i="15"/>
  <c r="H214" i="15"/>
  <c r="H215" i="15"/>
  <c r="H217" i="15"/>
  <c r="H218" i="15"/>
  <c r="H219" i="15"/>
  <c r="H220" i="15"/>
  <c r="H221" i="15"/>
  <c r="H222" i="15"/>
  <c r="H223" i="15"/>
  <c r="H224" i="15"/>
  <c r="H226" i="15"/>
  <c r="H253" i="15"/>
  <c r="H254" i="15"/>
  <c r="H261" i="15"/>
  <c r="H122" i="15"/>
  <c r="H115" i="15"/>
  <c r="H83" i="15"/>
  <c r="H84" i="15"/>
  <c r="H85" i="15"/>
  <c r="H86" i="15"/>
  <c r="H87" i="15"/>
  <c r="H82" i="15"/>
  <c r="H79" i="15"/>
  <c r="H80" i="15"/>
  <c r="H78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58" i="15"/>
  <c r="H59" i="15"/>
  <c r="H71" i="15"/>
  <c r="H75" i="15"/>
  <c r="H76" i="15"/>
  <c r="H4" i="15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53" i="7"/>
  <c r="J442" i="7"/>
  <c r="J443" i="7"/>
  <c r="J444" i="7"/>
  <c r="J445" i="7"/>
  <c r="J446" i="7"/>
  <c r="J447" i="7"/>
  <c r="J448" i="7"/>
  <c r="J449" i="7"/>
  <c r="J450" i="7"/>
  <c r="J451" i="7"/>
  <c r="J441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380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31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222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195" i="7"/>
  <c r="J190" i="7"/>
  <c r="J191" i="7"/>
  <c r="J192" i="7"/>
  <c r="J193" i="7"/>
  <c r="J189" i="7"/>
  <c r="J188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20" i="7"/>
  <c r="J116" i="7"/>
  <c r="J117" i="7"/>
  <c r="J118" i="7"/>
  <c r="J115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4" i="7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45" i="6"/>
  <c r="J434" i="6"/>
  <c r="J435" i="6"/>
  <c r="J436" i="6"/>
  <c r="J437" i="6"/>
  <c r="J438" i="6"/>
  <c r="J439" i="6"/>
  <c r="J440" i="6"/>
  <c r="J441" i="6"/>
  <c r="J442" i="6"/>
  <c r="J443" i="6"/>
  <c r="J433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374" i="6"/>
  <c r="J372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47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24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188" i="6"/>
  <c r="J183" i="6"/>
  <c r="J184" i="6"/>
  <c r="J185" i="6"/>
  <c r="J186" i="6"/>
  <c r="J182" i="6"/>
  <c r="J181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13" i="6"/>
  <c r="J109" i="6"/>
  <c r="J110" i="6"/>
  <c r="J111" i="6"/>
  <c r="J108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4" i="6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26" i="5"/>
  <c r="J415" i="5"/>
  <c r="J416" i="5"/>
  <c r="J417" i="5"/>
  <c r="J418" i="5"/>
  <c r="J419" i="5"/>
  <c r="J420" i="5"/>
  <c r="J421" i="5"/>
  <c r="J422" i="5"/>
  <c r="J423" i="5"/>
  <c r="J424" i="5"/>
  <c r="J414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357" i="5"/>
  <c r="J35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35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12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203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176" i="5"/>
  <c r="J171" i="5"/>
  <c r="J172" i="5"/>
  <c r="J173" i="5"/>
  <c r="J174" i="5"/>
  <c r="J170" i="5"/>
  <c r="J169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01" i="5"/>
  <c r="J97" i="5"/>
  <c r="J98" i="5"/>
  <c r="J99" i="5"/>
  <c r="J96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4" i="5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74" i="4"/>
  <c r="J364" i="4"/>
  <c r="J365" i="4"/>
  <c r="J366" i="4"/>
  <c r="J367" i="4"/>
  <c r="J368" i="4"/>
  <c r="J369" i="4"/>
  <c r="J370" i="4"/>
  <c r="J371" i="4"/>
  <c r="J372" i="4"/>
  <c r="J363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20" i="4"/>
  <c r="J318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299" i="4"/>
  <c r="J297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75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170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43" i="4"/>
  <c r="J138" i="4"/>
  <c r="J139" i="4"/>
  <c r="J140" i="4"/>
  <c r="J141" i="4"/>
  <c r="J137" i="4"/>
  <c r="J136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99" i="4"/>
  <c r="J97" i="4"/>
  <c r="J96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4" i="4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65" i="3"/>
  <c r="J355" i="3"/>
  <c r="J356" i="3"/>
  <c r="J357" i="3"/>
  <c r="J358" i="3"/>
  <c r="J359" i="3"/>
  <c r="J360" i="3"/>
  <c r="J361" i="3"/>
  <c r="J362" i="3"/>
  <c r="J363" i="3"/>
  <c r="J354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12" i="3"/>
  <c r="J310" i="3"/>
  <c r="J298" i="3"/>
  <c r="J299" i="3"/>
  <c r="J300" i="3"/>
  <c r="J301" i="3"/>
  <c r="J302" i="3"/>
  <c r="J303" i="3"/>
  <c r="J304" i="3"/>
  <c r="J305" i="3"/>
  <c r="J306" i="3"/>
  <c r="J307" i="3"/>
  <c r="J308" i="3"/>
  <c r="J297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182" i="3"/>
  <c r="J177" i="3"/>
  <c r="J178" i="3"/>
  <c r="J179" i="3"/>
  <c r="J180" i="3"/>
  <c r="J176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09" i="3"/>
  <c r="J104" i="3"/>
  <c r="J105" i="3"/>
  <c r="J106" i="3"/>
  <c r="J107" i="3"/>
  <c r="L107" i="3" s="1"/>
  <c r="J103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4" i="3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28" i="2"/>
  <c r="J319" i="2"/>
  <c r="J320" i="2"/>
  <c r="J321" i="2"/>
  <c r="J322" i="2"/>
  <c r="J323" i="2"/>
  <c r="J324" i="2"/>
  <c r="J325" i="2"/>
  <c r="J326" i="2"/>
  <c r="J318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280" i="2"/>
  <c r="J278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62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145" i="2"/>
  <c r="J140" i="2"/>
  <c r="J141" i="2"/>
  <c r="J142" i="2"/>
  <c r="J143" i="2"/>
  <c r="J139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03" i="2"/>
  <c r="J99" i="2"/>
  <c r="J100" i="2"/>
  <c r="J101" i="2"/>
  <c r="J98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4" i="2"/>
  <c r="L316" i="2" l="1"/>
  <c r="L276" i="2"/>
  <c r="L353" i="5"/>
  <c r="L316" i="4"/>
  <c r="L361" i="4"/>
  <c r="K75" i="14"/>
  <c r="J75" i="14"/>
  <c r="L100" i="3"/>
  <c r="K377" i="14"/>
  <c r="K81" i="16"/>
  <c r="J457" i="16"/>
  <c r="K457" i="16"/>
  <c r="J81" i="16"/>
  <c r="J377" i="14"/>
  <c r="K80" i="15"/>
  <c r="K366" i="15"/>
  <c r="J366" i="15"/>
  <c r="J80" i="15"/>
  <c r="H325" i="15" l="1"/>
  <c r="H475" i="16" l="1"/>
  <c r="H477" i="16"/>
  <c r="H478" i="16"/>
  <c r="H479" i="16"/>
  <c r="H480" i="16"/>
  <c r="H481" i="16"/>
  <c r="H482" i="16"/>
  <c r="H483" i="16"/>
  <c r="H376" i="16"/>
  <c r="H379" i="16"/>
  <c r="H386" i="16"/>
  <c r="H390" i="16"/>
  <c r="H391" i="16"/>
  <c r="H392" i="16"/>
  <c r="H393" i="16"/>
  <c r="H394" i="16"/>
  <c r="H398" i="16"/>
  <c r="H399" i="16"/>
  <c r="H400" i="16"/>
  <c r="H416" i="16"/>
  <c r="H417" i="16"/>
  <c r="H418" i="16"/>
  <c r="H419" i="16"/>
  <c r="H420" i="16"/>
  <c r="H425" i="16"/>
  <c r="H426" i="16"/>
  <c r="H427" i="16"/>
  <c r="H429" i="16"/>
  <c r="H430" i="16"/>
  <c r="H441" i="16"/>
  <c r="H443" i="16"/>
  <c r="H447" i="16"/>
  <c r="H374" i="16"/>
  <c r="H178" i="16"/>
  <c r="H182" i="16"/>
  <c r="H189" i="16"/>
  <c r="H194" i="16"/>
  <c r="H217" i="16"/>
  <c r="H228" i="16"/>
  <c r="H232" i="16"/>
  <c r="H234" i="16"/>
  <c r="H235" i="16"/>
  <c r="H236" i="16"/>
  <c r="H238" i="16"/>
  <c r="H239" i="16"/>
  <c r="H241" i="16"/>
  <c r="H242" i="16"/>
  <c r="H243" i="16"/>
  <c r="H244" i="16"/>
  <c r="H245" i="16"/>
  <c r="H246" i="16"/>
  <c r="H251" i="16"/>
  <c r="H252" i="16"/>
  <c r="H255" i="16"/>
  <c r="H257" i="16"/>
  <c r="H258" i="16"/>
  <c r="H263" i="16"/>
  <c r="H270" i="16"/>
  <c r="H271" i="16"/>
  <c r="H272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8" i="16"/>
  <c r="H289" i="16"/>
  <c r="H290" i="16"/>
  <c r="H291" i="16"/>
  <c r="H292" i="16"/>
  <c r="H293" i="16"/>
  <c r="H294" i="16"/>
  <c r="H295" i="16"/>
  <c r="H298" i="16"/>
  <c r="H299" i="16"/>
  <c r="H300" i="16"/>
  <c r="H301" i="16"/>
  <c r="H302" i="16"/>
  <c r="H303" i="16"/>
  <c r="H306" i="16"/>
  <c r="H308" i="16"/>
  <c r="H310" i="16"/>
  <c r="H311" i="16"/>
  <c r="H313" i="16"/>
  <c r="H314" i="16"/>
  <c r="H315" i="16"/>
  <c r="H316" i="16"/>
  <c r="H317" i="16"/>
  <c r="H318" i="16"/>
  <c r="H343" i="16"/>
  <c r="H359" i="16"/>
  <c r="H360" i="16"/>
  <c r="H362" i="16"/>
  <c r="H363" i="16"/>
  <c r="H364" i="16"/>
  <c r="H365" i="16"/>
  <c r="H366" i="16"/>
  <c r="H367" i="16"/>
  <c r="H368" i="16"/>
  <c r="H369" i="16"/>
  <c r="H370" i="16"/>
  <c r="H371" i="16"/>
  <c r="H167" i="16"/>
  <c r="H168" i="16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343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150" i="14"/>
  <c r="H152" i="14"/>
  <c r="H159" i="14"/>
  <c r="H181" i="14"/>
  <c r="H191" i="14"/>
  <c r="H195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3" i="14"/>
  <c r="H304" i="14"/>
  <c r="H305" i="14"/>
  <c r="H306" i="14"/>
  <c r="H307" i="14"/>
  <c r="H308" i="14"/>
  <c r="H309" i="14"/>
  <c r="H310" i="14"/>
  <c r="H311" i="14"/>
  <c r="H312" i="14"/>
  <c r="H316" i="14"/>
  <c r="H317" i="14"/>
  <c r="H114" i="14"/>
  <c r="H115" i="14"/>
  <c r="H116" i="14"/>
  <c r="H117" i="14"/>
  <c r="H119" i="14"/>
  <c r="H120" i="14"/>
  <c r="H121" i="14"/>
  <c r="H122" i="14"/>
  <c r="H123" i="14"/>
  <c r="H124" i="14"/>
  <c r="H125" i="14"/>
  <c r="H8" i="14"/>
  <c r="H28" i="14"/>
  <c r="H29" i="14"/>
  <c r="H32" i="14"/>
  <c r="H35" i="14"/>
  <c r="H36" i="14"/>
  <c r="H39" i="14"/>
  <c r="H40" i="14"/>
  <c r="H43" i="14"/>
  <c r="H44" i="14"/>
  <c r="H47" i="14"/>
  <c r="H48" i="14"/>
  <c r="H51" i="14"/>
  <c r="H52" i="14"/>
  <c r="H55" i="14"/>
  <c r="H56" i="14"/>
  <c r="H59" i="14"/>
  <c r="H60" i="14"/>
  <c r="H63" i="14"/>
  <c r="H64" i="14"/>
  <c r="H67" i="14"/>
  <c r="H70" i="14"/>
  <c r="H380" i="15"/>
  <c r="H383" i="15"/>
  <c r="H384" i="15"/>
  <c r="H387" i="15"/>
  <c r="H388" i="15"/>
  <c r="H390" i="15"/>
  <c r="H392" i="15"/>
  <c r="H319" i="15"/>
  <c r="H326" i="15"/>
  <c r="H332" i="15"/>
  <c r="H347" i="15"/>
  <c r="H356" i="15"/>
  <c r="H359" i="15"/>
  <c r="H361" i="15"/>
  <c r="H129" i="15"/>
  <c r="H137" i="15"/>
  <c r="H138" i="15"/>
  <c r="H140" i="15"/>
  <c r="H169" i="15"/>
  <c r="H179" i="15"/>
  <c r="H186" i="15"/>
  <c r="H187" i="15"/>
  <c r="H193" i="15"/>
  <c r="H194" i="15"/>
  <c r="H197" i="15"/>
  <c r="H198" i="15"/>
  <c r="H204" i="15"/>
  <c r="H206" i="15"/>
  <c r="H210" i="15"/>
  <c r="H216" i="15"/>
  <c r="H228" i="15"/>
  <c r="H229" i="15"/>
  <c r="H232" i="15"/>
  <c r="H234" i="15"/>
  <c r="H237" i="15"/>
  <c r="H238" i="15"/>
  <c r="H241" i="15"/>
  <c r="H242" i="15"/>
  <c r="H245" i="15"/>
  <c r="H246" i="15"/>
  <c r="H249" i="15"/>
  <c r="H250" i="15"/>
  <c r="H255" i="15"/>
  <c r="H256" i="15"/>
  <c r="H259" i="15"/>
  <c r="H260" i="15"/>
  <c r="H264" i="15"/>
  <c r="H265" i="15"/>
  <c r="H268" i="15"/>
  <c r="H269" i="15"/>
  <c r="H272" i="15"/>
  <c r="H273" i="15"/>
  <c r="H276" i="15"/>
  <c r="H277" i="15"/>
  <c r="H281" i="15"/>
  <c r="H282" i="15"/>
  <c r="H285" i="15"/>
  <c r="H286" i="15"/>
  <c r="H289" i="15"/>
  <c r="H290" i="15"/>
  <c r="H310" i="15"/>
  <c r="H90" i="15"/>
  <c r="H91" i="15"/>
  <c r="H94" i="15"/>
  <c r="H95" i="15"/>
  <c r="H98" i="15"/>
  <c r="H99" i="15"/>
  <c r="H102" i="15"/>
  <c r="H104" i="15"/>
  <c r="H107" i="15"/>
  <c r="H109" i="15"/>
  <c r="H112" i="15"/>
  <c r="H113" i="15"/>
  <c r="H27" i="15"/>
  <c r="H28" i="15"/>
  <c r="H31" i="15"/>
  <c r="H32" i="15"/>
  <c r="H35" i="15"/>
  <c r="H36" i="15"/>
  <c r="H39" i="15"/>
  <c r="H40" i="15"/>
  <c r="H43" i="15"/>
  <c r="H44" i="15"/>
  <c r="H47" i="15"/>
  <c r="H48" i="15"/>
  <c r="H51" i="15"/>
  <c r="H52" i="15"/>
  <c r="H55" i="15"/>
  <c r="H56" i="15"/>
  <c r="H61" i="15"/>
  <c r="H62" i="15"/>
  <c r="H65" i="15"/>
  <c r="H66" i="15"/>
  <c r="H69" i="15"/>
  <c r="H70" i="15"/>
  <c r="H74" i="15"/>
  <c r="J125" i="14" l="1"/>
  <c r="H72" i="15"/>
  <c r="H67" i="15"/>
  <c r="H63" i="15"/>
  <c r="H57" i="15"/>
  <c r="H53" i="15"/>
  <c r="H49" i="15"/>
  <c r="H45" i="15"/>
  <c r="H41" i="15"/>
  <c r="H37" i="15"/>
  <c r="H33" i="15"/>
  <c r="H29" i="15"/>
  <c r="H25" i="15"/>
  <c r="H110" i="15"/>
  <c r="H105" i="15"/>
  <c r="H100" i="15"/>
  <c r="H96" i="15"/>
  <c r="H92" i="15"/>
  <c r="H88" i="15"/>
  <c r="H308" i="15"/>
  <c r="H287" i="15"/>
  <c r="H283" i="15"/>
  <c r="H279" i="15"/>
  <c r="H274" i="15"/>
  <c r="H270" i="15"/>
  <c r="H266" i="15"/>
  <c r="H262" i="15"/>
  <c r="H257" i="15"/>
  <c r="H251" i="15"/>
  <c r="H247" i="15"/>
  <c r="H243" i="15"/>
  <c r="H239" i="15"/>
  <c r="H235" i="15"/>
  <c r="H230" i="15"/>
  <c r="H225" i="15"/>
  <c r="H207" i="15"/>
  <c r="H199" i="15"/>
  <c r="H195" i="15"/>
  <c r="H190" i="15"/>
  <c r="H183" i="15"/>
  <c r="H145" i="15"/>
  <c r="H157" i="14"/>
  <c r="H141" i="14"/>
  <c r="H52" i="16"/>
  <c r="H113" i="16"/>
  <c r="H128" i="15"/>
  <c r="H357" i="15"/>
  <c r="H334" i="15"/>
  <c r="H323" i="15"/>
  <c r="H391" i="15"/>
  <c r="H386" i="15"/>
  <c r="H382" i="15"/>
  <c r="H66" i="14"/>
  <c r="H62" i="14"/>
  <c r="H58" i="14"/>
  <c r="H54" i="14"/>
  <c r="H50" i="14"/>
  <c r="H46" i="14"/>
  <c r="H42" i="14"/>
  <c r="H38" i="14"/>
  <c r="H34" i="14"/>
  <c r="H31" i="14"/>
  <c r="H14" i="14"/>
  <c r="J132" i="14"/>
  <c r="H73" i="15"/>
  <c r="H68" i="15"/>
  <c r="H64" i="15"/>
  <c r="H60" i="15"/>
  <c r="H54" i="15"/>
  <c r="H50" i="15"/>
  <c r="H46" i="15"/>
  <c r="H42" i="15"/>
  <c r="H38" i="15"/>
  <c r="H34" i="15"/>
  <c r="H30" i="15"/>
  <c r="H26" i="15"/>
  <c r="H111" i="15"/>
  <c r="H106" i="15"/>
  <c r="H101" i="15"/>
  <c r="H97" i="15"/>
  <c r="H93" i="15"/>
  <c r="H89" i="15"/>
  <c r="H309" i="15"/>
  <c r="H288" i="15"/>
  <c r="H284" i="15"/>
  <c r="H280" i="15"/>
  <c r="H275" i="15"/>
  <c r="H271" i="15"/>
  <c r="H267" i="15"/>
  <c r="H263" i="15"/>
  <c r="H258" i="15"/>
  <c r="H252" i="15"/>
  <c r="H248" i="15"/>
  <c r="H244" i="15"/>
  <c r="H240" i="15"/>
  <c r="H236" i="15"/>
  <c r="H231" i="15"/>
  <c r="H227" i="15"/>
  <c r="H209" i="15"/>
  <c r="H203" i="15"/>
  <c r="H196" i="15"/>
  <c r="H191" i="15"/>
  <c r="H185" i="15"/>
  <c r="H147" i="15"/>
  <c r="H360" i="15"/>
  <c r="H354" i="15"/>
  <c r="H331" i="15"/>
  <c r="H314" i="15"/>
  <c r="H389" i="15"/>
  <c r="H385" i="15"/>
  <c r="H381" i="15"/>
  <c r="H71" i="14"/>
  <c r="H65" i="14"/>
  <c r="H61" i="14"/>
  <c r="H57" i="14"/>
  <c r="H53" i="14"/>
  <c r="H49" i="14"/>
  <c r="H45" i="14"/>
  <c r="H41" i="14"/>
  <c r="H37" i="14"/>
  <c r="H33" i="14"/>
  <c r="H30" i="14"/>
  <c r="H11" i="14"/>
  <c r="K125" i="14"/>
  <c r="H140" i="14"/>
  <c r="H149" i="14"/>
  <c r="K403" i="14"/>
  <c r="J403" i="14"/>
  <c r="K170" i="16"/>
  <c r="J170" i="16"/>
  <c r="K120" i="15"/>
  <c r="J120" i="15"/>
  <c r="H59" i="16"/>
  <c r="K372" i="14"/>
  <c r="J372" i="14"/>
  <c r="H449" i="16"/>
  <c r="H445" i="16"/>
  <c r="H432" i="16"/>
  <c r="H431" i="16"/>
  <c r="H472" i="16"/>
  <c r="H473" i="16"/>
  <c r="H474" i="16"/>
  <c r="H471" i="16"/>
  <c r="H405" i="14" l="1"/>
  <c r="D11" i="9" s="1"/>
  <c r="E11" i="9" s="1"/>
  <c r="K317" i="14"/>
  <c r="J317" i="14"/>
  <c r="H394" i="15"/>
  <c r="D10" i="9" s="1"/>
  <c r="E10" i="9" s="1"/>
  <c r="K132" i="14"/>
  <c r="K452" i="16"/>
  <c r="J452" i="16"/>
  <c r="J71" i="14"/>
  <c r="J392" i="15"/>
  <c r="K310" i="15"/>
  <c r="J113" i="15"/>
  <c r="K392" i="15"/>
  <c r="K113" i="15"/>
  <c r="K76" i="15"/>
  <c r="K71" i="14"/>
  <c r="J310" i="15"/>
  <c r="J76" i="15"/>
  <c r="K483" i="16"/>
  <c r="J483" i="16"/>
  <c r="K361" i="15"/>
  <c r="J361" i="15"/>
  <c r="H187" i="16" l="1"/>
  <c r="H190" i="16"/>
  <c r="H195" i="16"/>
  <c r="H196" i="16"/>
  <c r="H200" i="16"/>
  <c r="H202" i="16"/>
  <c r="H204" i="16"/>
  <c r="H205" i="16"/>
  <c r="H206" i="16"/>
  <c r="H186" i="16"/>
  <c r="H180" i="16" l="1"/>
  <c r="H185" i="16"/>
  <c r="J372" i="16" l="1"/>
  <c r="K372" i="16"/>
  <c r="H112" i="16"/>
  <c r="H88" i="16"/>
  <c r="H91" i="16"/>
  <c r="H139" i="16"/>
  <c r="H141" i="16"/>
  <c r="H142" i="16"/>
  <c r="H143" i="16"/>
  <c r="H134" i="16"/>
  <c r="H144" i="16" l="1"/>
  <c r="K163" i="16" s="1"/>
  <c r="J163" i="16" l="1"/>
  <c r="L143" i="2" l="1"/>
  <c r="H5" i="16"/>
  <c r="H16" i="16"/>
  <c r="H19" i="16"/>
  <c r="H20" i="16"/>
  <c r="H21" i="16"/>
  <c r="H22" i="16"/>
  <c r="H25" i="16"/>
  <c r="H27" i="16"/>
  <c r="H28" i="16"/>
  <c r="H33" i="16"/>
  <c r="H55" i="16"/>
  <c r="H56" i="16"/>
  <c r="H57" i="16"/>
  <c r="H58" i="16"/>
  <c r="H60" i="16"/>
  <c r="H61" i="16"/>
  <c r="H62" i="16"/>
  <c r="H63" i="16"/>
  <c r="H64" i="16"/>
  <c r="H65" i="16"/>
  <c r="H66" i="16"/>
  <c r="H67" i="16"/>
  <c r="H68" i="16"/>
  <c r="H69" i="16"/>
  <c r="H70" i="16"/>
  <c r="H72" i="16"/>
  <c r="H73" i="16"/>
  <c r="H74" i="16"/>
  <c r="H485" i="16" l="1"/>
  <c r="D12" i="9" s="1"/>
  <c r="E12" i="9" s="1"/>
  <c r="J74" i="16"/>
  <c r="K74" i="16"/>
  <c r="D36" i="9" l="1"/>
  <c r="D37" i="9" s="1"/>
  <c r="F328" i="1" l="1"/>
  <c r="F341" i="2"/>
  <c r="F340" i="2"/>
  <c r="F327" i="1" l="1"/>
  <c r="F356" i="7" l="1"/>
  <c r="F300" i="4" l="1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8" i="8"/>
  <c r="H19" i="8"/>
  <c r="H20" i="8"/>
  <c r="H21" i="8"/>
  <c r="H22" i="8"/>
  <c r="H23" i="8"/>
  <c r="H24" i="8"/>
  <c r="H25" i="8"/>
  <c r="H26" i="8"/>
  <c r="H27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5" i="8"/>
  <c r="H86" i="8"/>
  <c r="H87" i="8"/>
  <c r="H88" i="8"/>
  <c r="H89" i="8"/>
  <c r="H90" i="8"/>
  <c r="H91" i="8"/>
  <c r="H92" i="8"/>
  <c r="H93" i="8"/>
  <c r="H94" i="8"/>
  <c r="H95" i="8"/>
  <c r="H96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8" i="8"/>
  <c r="H149" i="8"/>
  <c r="H150" i="8"/>
  <c r="H151" i="8"/>
  <c r="H152" i="8"/>
  <c r="H3" i="8"/>
  <c r="H154" i="8" s="1"/>
  <c r="M113" i="7" l="1"/>
  <c r="M94" i="5"/>
  <c r="M94" i="4"/>
  <c r="L186" i="6" l="1"/>
  <c r="L174" i="5"/>
  <c r="M106" i="6"/>
  <c r="M271" i="1"/>
  <c r="L271" i="1"/>
  <c r="M326" i="2"/>
  <c r="L326" i="2"/>
  <c r="M363" i="3"/>
  <c r="L363" i="3"/>
  <c r="M308" i="3"/>
  <c r="L308" i="3"/>
  <c r="M390" i="4"/>
  <c r="L390" i="4"/>
  <c r="M431" i="6"/>
  <c r="M378" i="7"/>
  <c r="M361" i="4"/>
  <c r="M134" i="4"/>
  <c r="L134" i="4"/>
  <c r="M424" i="5"/>
  <c r="L424" i="5"/>
  <c r="M353" i="5"/>
  <c r="M443" i="6"/>
  <c r="M370" i="6"/>
  <c r="M186" i="7"/>
  <c r="M118" i="7"/>
  <c r="M303" i="1"/>
  <c r="L303" i="1"/>
  <c r="M131" i="1"/>
  <c r="L131" i="1"/>
  <c r="M138" i="1"/>
  <c r="M316" i="2"/>
  <c r="M372" i="4"/>
  <c r="L372" i="4"/>
  <c r="L94" i="4"/>
  <c r="M443" i="5"/>
  <c r="L443" i="5"/>
  <c r="M412" i="5"/>
  <c r="L412" i="5"/>
  <c r="M167" i="5"/>
  <c r="L167" i="5"/>
  <c r="M99" i="5"/>
  <c r="L99" i="5"/>
  <c r="M463" i="6"/>
  <c r="M179" i="6"/>
  <c r="M111" i="6"/>
  <c r="M451" i="7"/>
  <c r="M439" i="7"/>
  <c r="M193" i="7"/>
  <c r="M330" i="1"/>
  <c r="L330" i="1"/>
  <c r="M276" i="2"/>
  <c r="M313" i="1"/>
  <c r="L313" i="1"/>
  <c r="M378" i="3"/>
  <c r="L378" i="3"/>
  <c r="M352" i="3"/>
  <c r="L352" i="3"/>
  <c r="M343" i="2"/>
  <c r="L343" i="2"/>
  <c r="M143" i="2"/>
  <c r="M173" i="3"/>
  <c r="L173" i="3"/>
  <c r="M316" i="4"/>
  <c r="M97" i="4"/>
  <c r="L97" i="4"/>
  <c r="M174" i="5"/>
  <c r="M186" i="6"/>
  <c r="M472" i="7"/>
  <c r="M141" i="4"/>
  <c r="L141" i="4"/>
  <c r="M180" i="3"/>
  <c r="L180" i="3"/>
  <c r="L138" i="1"/>
  <c r="L118" i="7"/>
  <c r="L186" i="7"/>
  <c r="L451" i="7"/>
  <c r="L439" i="7"/>
  <c r="L193" i="7"/>
  <c r="L472" i="7"/>
  <c r="L378" i="7"/>
  <c r="L431" i="6"/>
  <c r="L443" i="6"/>
  <c r="L463" i="6"/>
  <c r="L179" i="6"/>
  <c r="L111" i="6"/>
  <c r="L370" i="6"/>
  <c r="J474" i="7"/>
  <c r="D9" i="9" s="1"/>
  <c r="E9" i="9" s="1"/>
  <c r="L113" i="7"/>
  <c r="J465" i="6"/>
  <c r="D8" i="9" s="1"/>
  <c r="E8" i="9" s="1"/>
  <c r="L106" i="6"/>
  <c r="J445" i="5"/>
  <c r="D7" i="9" s="1"/>
  <c r="E7" i="9" s="1"/>
  <c r="L94" i="5"/>
  <c r="J392" i="4"/>
  <c r="D6" i="9" s="1"/>
  <c r="J380" i="3"/>
  <c r="D5" i="9" s="1"/>
  <c r="J345" i="2"/>
  <c r="D4" i="9" s="1"/>
  <c r="J333" i="1"/>
  <c r="D3" i="9" s="1"/>
  <c r="E3" i="9" l="1"/>
  <c r="E17" i="9" s="1"/>
  <c r="F17" i="9" s="1"/>
  <c r="E4" i="9"/>
  <c r="E18" i="9" s="1"/>
  <c r="F18" i="9" s="1"/>
  <c r="E5" i="9"/>
  <c r="E26" i="9" s="1"/>
  <c r="E30" i="9"/>
  <c r="F30" i="9" s="1"/>
  <c r="E29" i="9"/>
  <c r="F29" i="9" s="1"/>
  <c r="E28" i="9"/>
  <c r="F28" i="9" s="1"/>
  <c r="E6" i="9"/>
  <c r="E27" i="9" s="1"/>
  <c r="F27" i="9" s="1"/>
  <c r="F19" i="9" l="1"/>
  <c r="E25" i="9" s="1"/>
  <c r="F26" i="9"/>
  <c r="F25" i="9" l="1"/>
  <c r="F31" i="9" s="1"/>
  <c r="E34" i="9" s="1"/>
  <c r="E36" i="9" s="1"/>
  <c r="E37" i="9" s="1"/>
  <c r="F37" i="9" l="1"/>
  <c r="F36" i="9"/>
  <c r="G36" i="9" l="1"/>
  <c r="G37" i="9" s="1"/>
</calcChain>
</file>

<file path=xl/sharedStrings.xml><?xml version="1.0" encoding="utf-8"?>
<sst xmlns="http://schemas.openxmlformats.org/spreadsheetml/2006/main" count="4816" uniqueCount="1632">
  <si>
    <t>#</t>
  </si>
  <si>
    <t>Item</t>
  </si>
  <si>
    <t>Price</t>
  </si>
  <si>
    <t>No. in Pack</t>
  </si>
  <si>
    <t>Quantity</t>
  </si>
  <si>
    <t>Lifespan (weeks)</t>
  </si>
  <si>
    <t>Weekly Cost</t>
  </si>
  <si>
    <t>FOOD</t>
  </si>
  <si>
    <t>Category</t>
  </si>
  <si>
    <t>Alochol</t>
  </si>
  <si>
    <t>Clothing &amp; Footwear</t>
  </si>
  <si>
    <t>Housing</t>
  </si>
  <si>
    <t>Household Goods</t>
  </si>
  <si>
    <t>Personal Goods and Services</t>
  </si>
  <si>
    <t>Transport</t>
  </si>
  <si>
    <t>Social and Cultural Participation</t>
  </si>
  <si>
    <t>Yoghurt</t>
  </si>
  <si>
    <t>Semi and other skimmed milk</t>
  </si>
  <si>
    <t>Cheese, natural, hard, Cheddar and Cheddar type</t>
  </si>
  <si>
    <t>Eggs</t>
  </si>
  <si>
    <t>Steak (rump)</t>
  </si>
  <si>
    <t>Beef Mince</t>
  </si>
  <si>
    <t>Bacon and ham, uncooked, rashers, pre-packed</t>
  </si>
  <si>
    <t>Bacon and ham cooked including canned</t>
  </si>
  <si>
    <t>Sausages, uncooked, pork</t>
  </si>
  <si>
    <t>Chicken breast meat</t>
  </si>
  <si>
    <t>Chicken thighs</t>
  </si>
  <si>
    <t>Other canned or bottled fish</t>
  </si>
  <si>
    <t>Frozen convenienc e fish products</t>
  </si>
  <si>
    <t>Poly- unsaturate d Reduced fat spreads</t>
  </si>
  <si>
    <t>Sugar</t>
  </si>
  <si>
    <t>Previous year's crop potatoes purchased Jan to Aug</t>
  </si>
  <si>
    <t>All frozen vegetables and frozen vegetables products not specified elsewhere</t>
  </si>
  <si>
    <t>Other fresh green veg (cabbage)</t>
  </si>
  <si>
    <t>Carrots, fresh</t>
  </si>
  <si>
    <t>Onions, shallots, leeks, fresh</t>
  </si>
  <si>
    <t>Mushrooms</t>
  </si>
  <si>
    <t>Tomatoes, fresh</t>
  </si>
  <si>
    <t>Cherry tomatoes</t>
  </si>
  <si>
    <t>Peppers fresh</t>
  </si>
  <si>
    <t>Peas, frozen</t>
  </si>
  <si>
    <t>Baked Beans, canned</t>
  </si>
  <si>
    <t>Tomatoes canned</t>
  </si>
  <si>
    <t>Tomatoes pasta sauce in jar</t>
  </si>
  <si>
    <t>Soup tomato canned</t>
  </si>
  <si>
    <t>Frozen oven chips</t>
  </si>
  <si>
    <t>Hash brown frozen</t>
  </si>
  <si>
    <t>Crisps</t>
  </si>
  <si>
    <t>Leafy  green salad</t>
  </si>
  <si>
    <t>Cucumber</t>
  </si>
  <si>
    <t>Banana</t>
  </si>
  <si>
    <t>Apples, fresh</t>
  </si>
  <si>
    <t>Satsumas</t>
  </si>
  <si>
    <t>Pear</t>
  </si>
  <si>
    <t>Dried fruit sultanas</t>
  </si>
  <si>
    <t>Fresh Fruit juices</t>
  </si>
  <si>
    <t>Jam</t>
  </si>
  <si>
    <t>Tinned fruit</t>
  </si>
  <si>
    <t>Bread, wholemeal, sliced</t>
  </si>
  <si>
    <t>Sausage roll</t>
  </si>
  <si>
    <t>Cakes and pastries</t>
  </si>
  <si>
    <t>Biscuits sweet</t>
  </si>
  <si>
    <t>Ice cream</t>
  </si>
  <si>
    <t>Porridge</t>
  </si>
  <si>
    <t>Other high fibre breakfast cereals</t>
  </si>
  <si>
    <t>Rice pudding</t>
  </si>
  <si>
    <t>Cereal bars</t>
  </si>
  <si>
    <t>Pasta</t>
  </si>
  <si>
    <t>Rice</t>
  </si>
  <si>
    <t>Pizza bought chilled</t>
  </si>
  <si>
    <t>Chocolate covered bars</t>
  </si>
  <si>
    <t>Oil sunflower</t>
  </si>
  <si>
    <t>Tea</t>
  </si>
  <si>
    <t>Coffee, instant</t>
  </si>
  <si>
    <t>French dressing</t>
  </si>
  <si>
    <t>Curry sauce</t>
  </si>
  <si>
    <t>Gravy granules</t>
  </si>
  <si>
    <t>Christmas Food</t>
  </si>
  <si>
    <t>Celebration drinks</t>
  </si>
  <si>
    <t>Socks</t>
  </si>
  <si>
    <t>Pants</t>
  </si>
  <si>
    <t>Dressing gown</t>
  </si>
  <si>
    <t>Pyjamas</t>
  </si>
  <si>
    <t>T shirts, short sleeved</t>
  </si>
  <si>
    <t>T shirts, long sleeved</t>
  </si>
  <si>
    <t>Shirts, short sleeved</t>
  </si>
  <si>
    <t>Shirts, long sleeved</t>
  </si>
  <si>
    <t>Trousers</t>
  </si>
  <si>
    <t>Jeans</t>
  </si>
  <si>
    <t>Jogging bottoms</t>
  </si>
  <si>
    <t>Jumpers</t>
  </si>
  <si>
    <t>Sweatshirts</t>
  </si>
  <si>
    <t>Hoodie</t>
  </si>
  <si>
    <t>Shorts</t>
  </si>
  <si>
    <t>Suit</t>
  </si>
  <si>
    <t>Jacket, winter</t>
  </si>
  <si>
    <t>Jacket, summer</t>
  </si>
  <si>
    <t>Coat, waterproof</t>
  </si>
  <si>
    <t>Coat, winter</t>
  </si>
  <si>
    <t>Trainers</t>
  </si>
  <si>
    <t>Shoes, smart</t>
  </si>
  <si>
    <t>Shoes, casual</t>
  </si>
  <si>
    <t>Sandals</t>
  </si>
  <si>
    <t>Slippers</t>
  </si>
  <si>
    <t>Ties</t>
  </si>
  <si>
    <t>Hat</t>
  </si>
  <si>
    <t>Scarf</t>
  </si>
  <si>
    <t>Gloves</t>
  </si>
  <si>
    <t>Belt</t>
  </si>
  <si>
    <t>Swimming trunks</t>
  </si>
  <si>
    <t>Rent</t>
  </si>
  <si>
    <t>Water rates</t>
  </si>
  <si>
    <t>Contents insurance</t>
  </si>
  <si>
    <t>Fuel</t>
  </si>
  <si>
    <t>Decorating and other house maintenance</t>
  </si>
  <si>
    <t>Lampshade for central light</t>
  </si>
  <si>
    <t>Light bulb</t>
  </si>
  <si>
    <t>Curtains</t>
  </si>
  <si>
    <t>Curtain pole</t>
  </si>
  <si>
    <t>Curtain hooks</t>
  </si>
  <si>
    <t>Net curtains</t>
  </si>
  <si>
    <t>Wire for net curtains</t>
  </si>
  <si>
    <t>Sofa (2 seater)</t>
  </si>
  <si>
    <t>Armchair</t>
  </si>
  <si>
    <t>Coffee table</t>
  </si>
  <si>
    <t>Storage unit</t>
  </si>
  <si>
    <t>Lamp</t>
  </si>
  <si>
    <t>Heater</t>
  </si>
  <si>
    <t>Ornaments</t>
  </si>
  <si>
    <t>Cushions</t>
  </si>
  <si>
    <t>Table and chairs</t>
  </si>
  <si>
    <t>Tablemats</t>
  </si>
  <si>
    <t>Coasters</t>
  </si>
  <si>
    <t>Crockery</t>
  </si>
  <si>
    <t>Mugs</t>
  </si>
  <si>
    <t>Cutlery</t>
  </si>
  <si>
    <t>Tumblers</t>
  </si>
  <si>
    <t>Wine glasses</t>
  </si>
  <si>
    <t>Teapot</t>
  </si>
  <si>
    <t>Cruet set</t>
  </si>
  <si>
    <t>Microwave</t>
  </si>
  <si>
    <t>Fridge freezer</t>
  </si>
  <si>
    <t>Cooker</t>
  </si>
  <si>
    <t>Washing machine</t>
  </si>
  <si>
    <t>Toaster</t>
  </si>
  <si>
    <t>Kettle</t>
  </si>
  <si>
    <t>Saucepans</t>
  </si>
  <si>
    <t>Knives</t>
  </si>
  <si>
    <t>Baking trays</t>
  </si>
  <si>
    <t>Sieve</t>
  </si>
  <si>
    <t>Casserole</t>
  </si>
  <si>
    <t>Knife sharpener</t>
  </si>
  <si>
    <t>Utensils</t>
  </si>
  <si>
    <t>Whisk</t>
  </si>
  <si>
    <t>Measuring jug</t>
  </si>
  <si>
    <t>Mixing bowl</t>
  </si>
  <si>
    <t>Scales</t>
  </si>
  <si>
    <t>Tin opener</t>
  </si>
  <si>
    <t>Corkscrew</t>
  </si>
  <si>
    <t>Chopping board</t>
  </si>
  <si>
    <t>Oven gloves</t>
  </si>
  <si>
    <t>Tray</t>
  </si>
  <si>
    <t>Bin</t>
  </si>
  <si>
    <t>Washing up bowl</t>
  </si>
  <si>
    <t>Drainer</t>
  </si>
  <si>
    <t>Storage containers</t>
  </si>
  <si>
    <t>Rolling pin</t>
  </si>
  <si>
    <t>Washing powder</t>
  </si>
  <si>
    <t>Airer</t>
  </si>
  <si>
    <t>Iron</t>
  </si>
  <si>
    <t>Ironing board</t>
  </si>
  <si>
    <t>Ironing board cover</t>
  </si>
  <si>
    <t>Mop</t>
  </si>
  <si>
    <t>Mop head</t>
  </si>
  <si>
    <t>Bucket</t>
  </si>
  <si>
    <t>Vacuum cleaner</t>
  </si>
  <si>
    <t>Broom</t>
  </si>
  <si>
    <t>Dustpan &amp; brush</t>
  </si>
  <si>
    <t>Dusters</t>
  </si>
  <si>
    <t>Rubber gloves</t>
  </si>
  <si>
    <t>Scouring/sp onge pads</t>
  </si>
  <si>
    <t>J cloths</t>
  </si>
  <si>
    <t>Tea towels</t>
  </si>
  <si>
    <t>Washing up liquid</t>
  </si>
  <si>
    <t>Kitchen towel</t>
  </si>
  <si>
    <t>Foil</t>
  </si>
  <si>
    <t>Clingfilm</t>
  </si>
  <si>
    <t>Polish</t>
  </si>
  <si>
    <t>Multi- surface cleaner</t>
  </si>
  <si>
    <t>Bleach</t>
  </si>
  <si>
    <t>Oven cleaner</t>
  </si>
  <si>
    <t>Bin bags</t>
  </si>
  <si>
    <t>Medicine cabinet</t>
  </si>
  <si>
    <t>Bath sheets</t>
  </si>
  <si>
    <t>Hand towels</t>
  </si>
  <si>
    <t>Flannels</t>
  </si>
  <si>
    <t>Bath mat (for floor)</t>
  </si>
  <si>
    <t>Toilet roll holder</t>
  </si>
  <si>
    <t>Shower curtain</t>
  </si>
  <si>
    <t>Bathroom cleaner</t>
  </si>
  <si>
    <t>Toilet brush</t>
  </si>
  <si>
    <t>Bed, double</t>
  </si>
  <si>
    <t>Mattress, double</t>
  </si>
  <si>
    <t>Wardrobe</t>
  </si>
  <si>
    <t>Drawers</t>
  </si>
  <si>
    <t>Bedside table</t>
  </si>
  <si>
    <t>Duvet</t>
  </si>
  <si>
    <t>Pillows</t>
  </si>
  <si>
    <t>Mattress protector</t>
  </si>
  <si>
    <t>Sheets, fitted</t>
  </si>
  <si>
    <t>Duvet covers</t>
  </si>
  <si>
    <t>Pillow cases</t>
  </si>
  <si>
    <t>Pillow protectors</t>
  </si>
  <si>
    <t>Coat hangers</t>
  </si>
  <si>
    <t>Hooks</t>
  </si>
  <si>
    <t>Stamps</t>
  </si>
  <si>
    <t>Mobile telephone (bills)</t>
  </si>
  <si>
    <t>Prescriptions</t>
  </si>
  <si>
    <t>Opticians - eye test</t>
  </si>
  <si>
    <t>Opticians - glasses</t>
  </si>
  <si>
    <t>Dentists - check up</t>
  </si>
  <si>
    <t>Dentists - treatment</t>
  </si>
  <si>
    <t>Cold remedy</t>
  </si>
  <si>
    <t>Paracetam ol</t>
  </si>
  <si>
    <t>Ibuprofen</t>
  </si>
  <si>
    <t>First aid kit</t>
  </si>
  <si>
    <t>Contracepti on</t>
  </si>
  <si>
    <t>Hairdressin g</t>
  </si>
  <si>
    <t>Toilet roll</t>
  </si>
  <si>
    <t>Shower gel</t>
  </si>
  <si>
    <t>Shampoo</t>
  </si>
  <si>
    <t>Conditioner</t>
  </si>
  <si>
    <t>Deodorant</t>
  </si>
  <si>
    <t>Toothpaste</t>
  </si>
  <si>
    <t>Toothbrush</t>
  </si>
  <si>
    <t>Mouthwash</t>
  </si>
  <si>
    <t>Liquid soap</t>
  </si>
  <si>
    <t>Moisturiser (man)</t>
  </si>
  <si>
    <t>Body cream</t>
  </si>
  <si>
    <t>Nail brush</t>
  </si>
  <si>
    <t>Sponge/ scrunchy</t>
  </si>
  <si>
    <t>Cotton buds</t>
  </si>
  <si>
    <t>Razor</t>
  </si>
  <si>
    <t>Razor blades</t>
  </si>
  <si>
    <t>Shaving gel</t>
  </si>
  <si>
    <t>Aftershave</t>
  </si>
  <si>
    <t>Umbrella</t>
  </si>
  <si>
    <t>Alarm clock</t>
  </si>
  <si>
    <t>Bus pass</t>
  </si>
  <si>
    <t>Bike</t>
  </si>
  <si>
    <t>Helmet</t>
  </si>
  <si>
    <t>Lights</t>
  </si>
  <si>
    <t>Lock</t>
  </si>
  <si>
    <t>Bike repair kit</t>
  </si>
  <si>
    <t>Bike maintenan ce</t>
  </si>
  <si>
    <t>Taxi fares</t>
  </si>
  <si>
    <t>Other travel</t>
  </si>
  <si>
    <t>TV</t>
  </si>
  <si>
    <t>DVD player</t>
  </si>
  <si>
    <t>Radio/CD player</t>
  </si>
  <si>
    <t>Laptop</t>
  </si>
  <si>
    <t>Printing</t>
  </si>
  <si>
    <t>Envelope s</t>
  </si>
  <si>
    <t>Christma s tree</t>
  </si>
  <si>
    <t>Gifts for others</t>
  </si>
  <si>
    <t>Internet</t>
  </si>
  <si>
    <t>Activities</t>
  </si>
  <si>
    <t>TV licence</t>
  </si>
  <si>
    <t>Holiday</t>
  </si>
  <si>
    <t>Holiday- spending money</t>
  </si>
  <si>
    <t>Passport</t>
  </si>
  <si>
    <t>Cheese soft cottage</t>
  </si>
  <si>
    <t>Beef mince</t>
  </si>
  <si>
    <t>Bacon and ham, uncooked, rashers, pre- packed</t>
  </si>
  <si>
    <t>Lamb chop</t>
  </si>
  <si>
    <t>Frozen convenience fish products</t>
  </si>
  <si>
    <t>Prawns</t>
  </si>
  <si>
    <t>Fishcakes</t>
  </si>
  <si>
    <t>Poly-unsaturated Reduced fat spreads</t>
  </si>
  <si>
    <t>Butter</t>
  </si>
  <si>
    <t>Other fresh green veg ( cabbage)</t>
  </si>
  <si>
    <t>Leafy green salad</t>
  </si>
  <si>
    <t>Pepper fresh</t>
  </si>
  <si>
    <t>Bean shoots</t>
  </si>
  <si>
    <t>Beetroot</t>
  </si>
  <si>
    <t>Raspberries</t>
  </si>
  <si>
    <t>Brown roll</t>
  </si>
  <si>
    <t>Croissants</t>
  </si>
  <si>
    <t>Biscuits</t>
  </si>
  <si>
    <t>Chocolate covered biscuits</t>
  </si>
  <si>
    <t>Custard</t>
  </si>
  <si>
    <t>Pizza bought frozen</t>
  </si>
  <si>
    <t>Salad dressings</t>
  </si>
  <si>
    <t>Coleslaw</t>
  </si>
  <si>
    <t>Stir fry sauce</t>
  </si>
  <si>
    <t>Mixed herbs</t>
  </si>
  <si>
    <t>Mixed nuts</t>
  </si>
  <si>
    <t>Take away</t>
  </si>
  <si>
    <t>Alcohol</t>
  </si>
  <si>
    <t>Wine</t>
  </si>
  <si>
    <t>Clothing and footwear</t>
  </si>
  <si>
    <t>Bras</t>
  </si>
  <si>
    <t>Tights, opaque</t>
  </si>
  <si>
    <t>Tights, sheer</t>
  </si>
  <si>
    <t>Tops</t>
  </si>
  <si>
    <t>Blouse</t>
  </si>
  <si>
    <t>Jumper</t>
  </si>
  <si>
    <t>Skirt</t>
  </si>
  <si>
    <t>Cardigan</t>
  </si>
  <si>
    <t>Shoes, work</t>
  </si>
  <si>
    <t>Shoes, going out</t>
  </si>
  <si>
    <t>Boots, short</t>
  </si>
  <si>
    <t>Boots, long</t>
  </si>
  <si>
    <t>Sandals, heeled</t>
  </si>
  <si>
    <t>Sandals, flat</t>
  </si>
  <si>
    <t>Swimming costume</t>
  </si>
  <si>
    <t>Housing Costs</t>
  </si>
  <si>
    <t>Household goods and services</t>
  </si>
  <si>
    <t>Personal goods and services, including health</t>
  </si>
  <si>
    <t>Hair straightener s</t>
  </si>
  <si>
    <t>Hairdryer</t>
  </si>
  <si>
    <t>Bubble bath</t>
  </si>
  <si>
    <t>Moisturiser</t>
  </si>
  <si>
    <t>Make up remover</t>
  </si>
  <si>
    <t>Tweezers</t>
  </si>
  <si>
    <t>Nail clippers</t>
  </si>
  <si>
    <t>Hair brush</t>
  </si>
  <si>
    <t>Cotton wool balls</t>
  </si>
  <si>
    <t>Sanitary protection</t>
  </si>
  <si>
    <t>Razors, disposable</t>
  </si>
  <si>
    <t>Shaving gel, woman</t>
  </si>
  <si>
    <t>Shower cap</t>
  </si>
  <si>
    <t>Perfume</t>
  </si>
  <si>
    <t>Cosmetics</t>
  </si>
  <si>
    <t>Bike maintenance</t>
  </si>
  <si>
    <t>Social and cultural participation</t>
  </si>
  <si>
    <t>Christmas tree</t>
  </si>
  <si>
    <t>Egg</t>
  </si>
  <si>
    <t>Beef Mince lean)</t>
  </si>
  <si>
    <t>Chicken breasts</t>
  </si>
  <si>
    <t>Chicken slices</t>
  </si>
  <si>
    <t>Chicken pieces</t>
  </si>
  <si>
    <t>Shepherds pie</t>
  </si>
  <si>
    <t>Reduced fat spreads</t>
  </si>
  <si>
    <t>Frozen Oven Chips</t>
  </si>
  <si>
    <t>Frozen Hash Browns</t>
  </si>
  <si>
    <t>Broccoli, frozen</t>
  </si>
  <si>
    <t>Garlic</t>
  </si>
  <si>
    <t>Cherry tomaotes</t>
  </si>
  <si>
    <t>Green salad</t>
  </si>
  <si>
    <t>Cucmber</t>
  </si>
  <si>
    <t>Frozen peas</t>
  </si>
  <si>
    <t>Bananas, fresh</t>
  </si>
  <si>
    <t>Dried fruit (sultanas)</t>
  </si>
  <si>
    <t>Tinned fruit salad</t>
  </si>
  <si>
    <t>Fruit juices fresh Orange</t>
  </si>
  <si>
    <t>Rolls brown</t>
  </si>
  <si>
    <t>Wraps</t>
  </si>
  <si>
    <t>Muesli</t>
  </si>
  <si>
    <t>Rice pudding tinned</t>
  </si>
  <si>
    <t>Cereal Bars</t>
  </si>
  <si>
    <t>Tinned soup</t>
  </si>
  <si>
    <t>Jar of Curry sauce</t>
  </si>
  <si>
    <t>Mayonnaise</t>
  </si>
  <si>
    <t>Pickle</t>
  </si>
  <si>
    <t>Ice-cream</t>
  </si>
  <si>
    <t>non chocolate covered biscuits sweet</t>
  </si>
  <si>
    <t>Chocolate coated filled bars</t>
  </si>
  <si>
    <t>Diet Coke</t>
  </si>
  <si>
    <t>Christmas food</t>
  </si>
  <si>
    <t>Electricity, gas and other fuels</t>
  </si>
  <si>
    <t>House maintenance</t>
  </si>
  <si>
    <t>Sofabed (2 seater)</t>
  </si>
  <si>
    <t>Scissors</t>
  </si>
  <si>
    <t>Colander</t>
  </si>
  <si>
    <t>Cutlery tidy</t>
  </si>
  <si>
    <t>Clothes pegs</t>
  </si>
  <si>
    <t>Anti- bacterial spray</t>
  </si>
  <si>
    <t>Shoe cleaning kit</t>
  </si>
  <si>
    <t>Shoe polish</t>
  </si>
  <si>
    <t>Clock</t>
  </si>
  <si>
    <t>Batteries (for clock)</t>
  </si>
  <si>
    <t>Bath towels</t>
  </si>
  <si>
    <t>Linen basket</t>
  </si>
  <si>
    <t>Cream cleaner</t>
  </si>
  <si>
    <t>Cloths</t>
  </si>
  <si>
    <t>Aspirin</t>
  </si>
  <si>
    <t>Anti- histamine</t>
  </si>
  <si>
    <t>Antiseptic cream</t>
  </si>
  <si>
    <t>Plasters</t>
  </si>
  <si>
    <t>Hairdressin g, men</t>
  </si>
  <si>
    <t>Hairdressin g, women</t>
  </si>
  <si>
    <t>Hair straightene rs</t>
  </si>
  <si>
    <t>Deodorant (man)</t>
  </si>
  <si>
    <t>Deodorant (woman)</t>
  </si>
  <si>
    <t>Dental floss</t>
  </si>
  <si>
    <t>Moisturiser (woman)</t>
  </si>
  <si>
    <t>Exfoliator (woman)</t>
  </si>
  <si>
    <t>Cleanser (woman)</t>
  </si>
  <si>
    <t>Sponge</t>
  </si>
  <si>
    <t>Razor (man)</t>
  </si>
  <si>
    <t>Razors, disposable woman</t>
  </si>
  <si>
    <t>Perfume (woman)</t>
  </si>
  <si>
    <t>Aftershave (man)</t>
  </si>
  <si>
    <t>Umbrella (man)</t>
  </si>
  <si>
    <t>Bike (woman)</t>
  </si>
  <si>
    <t>Bike (man)</t>
  </si>
  <si>
    <t>Yoghurt full fat fruit</t>
  </si>
  <si>
    <t>Low fat fruit</t>
  </si>
  <si>
    <t>Whole milk</t>
  </si>
  <si>
    <t>Dairy Lee cheese spread</t>
  </si>
  <si>
    <t>New potatoes</t>
  </si>
  <si>
    <t>Other fresh green veg ( broccoli)</t>
  </si>
  <si>
    <t>Tomatoes fresh cherry</t>
  </si>
  <si>
    <t>Tomato puree</t>
  </si>
  <si>
    <t>Butternut squash</t>
  </si>
  <si>
    <t>Frozen hash browns</t>
  </si>
  <si>
    <t>Celery</t>
  </si>
  <si>
    <t>Grapes</t>
  </si>
  <si>
    <t>Frozen rasberries</t>
  </si>
  <si>
    <t>Raisins</t>
  </si>
  <si>
    <t>Fruit pot toddler jar</t>
  </si>
  <si>
    <t>Fruit pot mother</t>
  </si>
  <si>
    <t>Fresh Fruit juices orange</t>
  </si>
  <si>
    <t>Honey</t>
  </si>
  <si>
    <t>Bread 50/50</t>
  </si>
  <si>
    <t>Bread brown</t>
  </si>
  <si>
    <t>Mini bread sticks</t>
  </si>
  <si>
    <t>Oat cakes</t>
  </si>
  <si>
    <t>Stuffing to rehydrate</t>
  </si>
  <si>
    <t>Jelly pot</t>
  </si>
  <si>
    <t>Rice cakes</t>
  </si>
  <si>
    <t>Packet cheese sauce (dry powder)</t>
  </si>
  <si>
    <t>Stock cube</t>
  </si>
  <si>
    <t>Oil</t>
  </si>
  <si>
    <t>Soft drinks, concentrated sugar free</t>
  </si>
  <si>
    <t>Fruit pouch Cow and Gate</t>
  </si>
  <si>
    <t>Eating out</t>
  </si>
  <si>
    <t>Clothing</t>
  </si>
  <si>
    <t>Sports bra</t>
  </si>
  <si>
    <t>Vest tops</t>
  </si>
  <si>
    <t>Leggings</t>
  </si>
  <si>
    <t>Skirts, summer</t>
  </si>
  <si>
    <t>Skirts, winter</t>
  </si>
  <si>
    <t>Tops, smart</t>
  </si>
  <si>
    <t>Dress - formal</t>
  </si>
  <si>
    <t>Dress - summer</t>
  </si>
  <si>
    <t>Fleece</t>
  </si>
  <si>
    <t>Nightdress</t>
  </si>
  <si>
    <t>Flipflops</t>
  </si>
  <si>
    <t>Boots, flat</t>
  </si>
  <si>
    <t>Boots, heeled</t>
  </si>
  <si>
    <t>Walking boots</t>
  </si>
  <si>
    <t>Shoes, court</t>
  </si>
  <si>
    <t>Vests</t>
  </si>
  <si>
    <t>T-shirts, long sleeved</t>
  </si>
  <si>
    <t>T-shirts, short sleeved</t>
  </si>
  <si>
    <t>Smart outfit</t>
  </si>
  <si>
    <t>Raincoat</t>
  </si>
  <si>
    <t>Shoes</t>
  </si>
  <si>
    <t>Insurance</t>
  </si>
  <si>
    <t>Shoe rack</t>
  </si>
  <si>
    <t>Doormat</t>
  </si>
  <si>
    <t>Sofa - 2 seater</t>
  </si>
  <si>
    <t>Sofa - 3 seater</t>
  </si>
  <si>
    <t>Throw</t>
  </si>
  <si>
    <t>Cushion</t>
  </si>
  <si>
    <t>Pictures/photo frames</t>
  </si>
  <si>
    <t>Dining chairs</t>
  </si>
  <si>
    <t>Blind</t>
  </si>
  <si>
    <t>Crockery set</t>
  </si>
  <si>
    <t>Cutlery set</t>
  </si>
  <si>
    <t>Teaspoons</t>
  </si>
  <si>
    <t>Serving spoons</t>
  </si>
  <si>
    <t>Glasses - tumblers(tall)</t>
  </si>
  <si>
    <t>Glasses - wine glasses</t>
  </si>
  <si>
    <t>Fruit bowl</t>
  </si>
  <si>
    <t>Serving bowls</t>
  </si>
  <si>
    <t>Gravy boat</t>
  </si>
  <si>
    <t>Serving platter</t>
  </si>
  <si>
    <t>Cruet</t>
  </si>
  <si>
    <t>Hand held blender</t>
  </si>
  <si>
    <t>Frying pan</t>
  </si>
  <si>
    <t>Knives (set)</t>
  </si>
  <si>
    <t>Roasting pans</t>
  </si>
  <si>
    <t>Cake tin</t>
  </si>
  <si>
    <t>Sponge tins</t>
  </si>
  <si>
    <t>Mixing bowls</t>
  </si>
  <si>
    <t>Casserole dish</t>
  </si>
  <si>
    <t>Utensil set</t>
  </si>
  <si>
    <t>Peeler</t>
  </si>
  <si>
    <t>Cheese grater</t>
  </si>
  <si>
    <t>Bottle opener/corkscre w</t>
  </si>
  <si>
    <t>Plastic storage tubs</t>
  </si>
  <si>
    <t>Chopping boards</t>
  </si>
  <si>
    <t>Over-radiator airers</t>
  </si>
  <si>
    <t>Fabric conditioner</t>
  </si>
  <si>
    <t>Washing line</t>
  </si>
  <si>
    <t>Pegs</t>
  </si>
  <si>
    <t>Pegs - circular frame with pegs</t>
  </si>
  <si>
    <t>Laundry basket</t>
  </si>
  <si>
    <t>Dustpan and brush</t>
  </si>
  <si>
    <t>Scourers</t>
  </si>
  <si>
    <t>Dishcloths</t>
  </si>
  <si>
    <t>Kitchen roll</t>
  </si>
  <si>
    <t>Surface cleaner</t>
  </si>
  <si>
    <t>Furniture polish</t>
  </si>
  <si>
    <t>Tin foil</t>
  </si>
  <si>
    <t>Fire blanket</t>
  </si>
  <si>
    <t>Fire extinguisher</t>
  </si>
  <si>
    <t>Plastic beaker</t>
  </si>
  <si>
    <t>Bathsheets - mother</t>
  </si>
  <si>
    <t>Bath towels - mother</t>
  </si>
  <si>
    <t>Hand towels - mother</t>
  </si>
  <si>
    <t>Flannels - mother</t>
  </si>
  <si>
    <t>Toothbrush holder</t>
  </si>
  <si>
    <t>Non-slip mat</t>
  </si>
  <si>
    <t>Linen hamper</t>
  </si>
  <si>
    <t>Mattress</t>
  </si>
  <si>
    <t>Bedside table/cabinet</t>
  </si>
  <si>
    <t>Chest of drawers</t>
  </si>
  <si>
    <t>Mirror</t>
  </si>
  <si>
    <t>Duvet cover (double)</t>
  </si>
  <si>
    <t>Duvet, 1 winter, 1 summer</t>
  </si>
  <si>
    <t>Sheets (fitted, double)</t>
  </si>
  <si>
    <t>Postage &amp; delivery costs</t>
  </si>
  <si>
    <t>Landline telephone</t>
  </si>
  <si>
    <t>Mobile telephone (handset) for parent</t>
  </si>
  <si>
    <t>Mobile telephone (bills) for parent</t>
  </si>
  <si>
    <t>Telephone line rental</t>
  </si>
  <si>
    <t>Telephone call charges</t>
  </si>
  <si>
    <t>Babysitting</t>
  </si>
  <si>
    <t>HOUSEHOLD</t>
  </si>
  <si>
    <t>Stair gates</t>
  </si>
  <si>
    <t>Safety kit</t>
  </si>
  <si>
    <t>Playmat</t>
  </si>
  <si>
    <t>Plates, plastic</t>
  </si>
  <si>
    <t>Cups, plastic</t>
  </si>
  <si>
    <t>Bowls, plastic</t>
  </si>
  <si>
    <t>Cutlery, plastic</t>
  </si>
  <si>
    <t>Step</t>
  </si>
  <si>
    <t>Baby monitor</t>
  </si>
  <si>
    <t>Furniture brackets</t>
  </si>
  <si>
    <t>Laminate</t>
  </si>
  <si>
    <t>Tiles</t>
  </si>
  <si>
    <t>Carpet</t>
  </si>
  <si>
    <t>Personal goods and services</t>
  </si>
  <si>
    <t>Opticians - glasses/lenses</t>
  </si>
  <si>
    <t>Vaseline</t>
  </si>
  <si>
    <t>Bonjela</t>
  </si>
  <si>
    <t>Paracetamol</t>
  </si>
  <si>
    <t>Hairdressing, mother</t>
  </si>
  <si>
    <t>Hair colour</t>
  </si>
  <si>
    <t>Hairdryer, mother</t>
  </si>
  <si>
    <t>Hair straighteners, mother</t>
  </si>
  <si>
    <t>Hair styling product, mother</t>
  </si>
  <si>
    <t>Toilet roll, mother</t>
  </si>
  <si>
    <t>Shower gel, mother</t>
  </si>
  <si>
    <t>Shampoo, mother</t>
  </si>
  <si>
    <t>Conditioner, mother</t>
  </si>
  <si>
    <t>Deodorant, mother</t>
  </si>
  <si>
    <t>Razor, mother</t>
  </si>
  <si>
    <t>Shaving gel, mother</t>
  </si>
  <si>
    <t>Toothpaste, mother</t>
  </si>
  <si>
    <t>Toothbrush, mother</t>
  </si>
  <si>
    <t>Sanitary protection, mother</t>
  </si>
  <si>
    <t>Cotton wool, mother</t>
  </si>
  <si>
    <t>Perfume, mother</t>
  </si>
  <si>
    <t>Hand wash</t>
  </si>
  <si>
    <t>Cosmetics, mother</t>
  </si>
  <si>
    <t>Jewellery</t>
  </si>
  <si>
    <t>Handbag</t>
  </si>
  <si>
    <t>Purse</t>
  </si>
  <si>
    <t>Changing mat</t>
  </si>
  <si>
    <t>Changing bag</t>
  </si>
  <si>
    <t>Thermometer</t>
  </si>
  <si>
    <t>Hand sanitiser, travel size</t>
  </si>
  <si>
    <t>Hand sanitiser, large size</t>
  </si>
  <si>
    <t>Potty</t>
  </si>
  <si>
    <t>Holdall</t>
  </si>
  <si>
    <t>Roof box</t>
  </si>
  <si>
    <t>Bicycle</t>
  </si>
  <si>
    <t>Cycle repair kit</t>
  </si>
  <si>
    <t>Cyling helmet</t>
  </si>
  <si>
    <t>Pump</t>
  </si>
  <si>
    <t>Ford Focus</t>
  </si>
  <si>
    <t>Roof bars</t>
  </si>
  <si>
    <t>Software</t>
  </si>
  <si>
    <t>Television</t>
  </si>
  <si>
    <t>Envelopes</t>
  </si>
  <si>
    <t>Paper</t>
  </si>
  <si>
    <t>Pens</t>
  </si>
  <si>
    <t>Presents - birthdays</t>
  </si>
  <si>
    <t>Presents - Christmas</t>
  </si>
  <si>
    <t>Day trips</t>
  </si>
  <si>
    <t>Broadband</t>
  </si>
  <si>
    <t>Holidays - spending money</t>
  </si>
  <si>
    <t>UK Holidays</t>
  </si>
  <si>
    <t>Yoghurt low fat fruit</t>
  </si>
  <si>
    <t>Pork chop</t>
  </si>
  <si>
    <t>Chorizo suasage</t>
  </si>
  <si>
    <t>Corned Beef</t>
  </si>
  <si>
    <t>Frozen oven ready chips</t>
  </si>
  <si>
    <t>Crisps low fat</t>
  </si>
  <si>
    <t>Apples, fresh cooking</t>
  </si>
  <si>
    <t>Kiwi fruit fresh</t>
  </si>
  <si>
    <t>Pears</t>
  </si>
  <si>
    <t>Fruit pouch</t>
  </si>
  <si>
    <t>Fruit pot</t>
  </si>
  <si>
    <t>Bagette</t>
  </si>
  <si>
    <t>Rice cake</t>
  </si>
  <si>
    <t>Pasta snack pack</t>
  </si>
  <si>
    <t>Oatcakes</t>
  </si>
  <si>
    <t>Yorkshire pudding</t>
  </si>
  <si>
    <t>Tinned tomato soup</t>
  </si>
  <si>
    <t>Chocolate covered biscuit</t>
  </si>
  <si>
    <t>Chocolate bar</t>
  </si>
  <si>
    <t>stock cube</t>
  </si>
  <si>
    <t>Salt</t>
  </si>
  <si>
    <t>Beer</t>
  </si>
  <si>
    <t>Wine, White</t>
  </si>
  <si>
    <t>Wine, red</t>
  </si>
  <si>
    <t>Thermal socks</t>
  </si>
  <si>
    <t>Thermal longjohns</t>
  </si>
  <si>
    <t>Thermal tops</t>
  </si>
  <si>
    <t>Polo shirts</t>
  </si>
  <si>
    <t>Hoodies</t>
  </si>
  <si>
    <t>Filp flops</t>
  </si>
  <si>
    <t>Bottle opener/corkscrew</t>
  </si>
  <si>
    <t>Bath towels - father</t>
  </si>
  <si>
    <t>Hand towels - father</t>
  </si>
  <si>
    <t>Flannels - father</t>
  </si>
  <si>
    <t>Lamps</t>
  </si>
  <si>
    <t>Hairdressing, father</t>
  </si>
  <si>
    <t>Hair styling product</t>
  </si>
  <si>
    <t>Contraception, father</t>
  </si>
  <si>
    <t>Toothpaste, father</t>
  </si>
  <si>
    <t>Toothbrush, father</t>
  </si>
  <si>
    <t>Shower gel, father</t>
  </si>
  <si>
    <t>Shampoo, father</t>
  </si>
  <si>
    <t>Conditioner, father</t>
  </si>
  <si>
    <t>Deodorant, father</t>
  </si>
  <si>
    <t>Moisturiser, father</t>
  </si>
  <si>
    <t>Shaving foam, father</t>
  </si>
  <si>
    <t>Razors, father</t>
  </si>
  <si>
    <t>Aftershave, father</t>
  </si>
  <si>
    <t>Hair gel, father</t>
  </si>
  <si>
    <t>Toilet roll, father</t>
  </si>
  <si>
    <t>Belt, father</t>
  </si>
  <si>
    <t>Bus fares</t>
  </si>
  <si>
    <t>Car</t>
  </si>
  <si>
    <t>Accommodation</t>
  </si>
  <si>
    <t>Chicken broiler</t>
  </si>
  <si>
    <t>Other fresh green veg (broccoli)</t>
  </si>
  <si>
    <t>Plums</t>
  </si>
  <si>
    <t>Baguette</t>
  </si>
  <si>
    <t>Wrap</t>
  </si>
  <si>
    <t>Pizza</t>
  </si>
  <si>
    <t>Yorkshire pudding (frozen)</t>
  </si>
  <si>
    <t>Packet of mixed nuts</t>
  </si>
  <si>
    <t>Packet of dried cheese sauce mix</t>
  </si>
  <si>
    <t>Marmite</t>
  </si>
  <si>
    <t>peanut butter</t>
  </si>
  <si>
    <t>Tin tomato soup</t>
  </si>
  <si>
    <t>Jar of pasta sauce</t>
  </si>
  <si>
    <t>Cartons of fruit squash</t>
  </si>
  <si>
    <t>Smoothie</t>
  </si>
  <si>
    <t>Cocoa powder for hot chocolate</t>
  </si>
  <si>
    <t>Alchohol</t>
  </si>
  <si>
    <t>Lampshade for central  light</t>
  </si>
  <si>
    <t>Chain/bolt</t>
  </si>
  <si>
    <t>Table cloth</t>
  </si>
  <si>
    <t>Hand sanitiser, large  size</t>
  </si>
  <si>
    <t>Decongestant - rub</t>
  </si>
  <si>
    <t>Nit comb</t>
  </si>
  <si>
    <t>Chorizo sausage</t>
  </si>
  <si>
    <t>Other fresh green veg   broccoli</t>
  </si>
  <si>
    <t>Other fresh green veg  cabbage</t>
  </si>
  <si>
    <t>frozen sweetcorn</t>
  </si>
  <si>
    <t>cherry tomatoes</t>
  </si>
  <si>
    <t>Dried fruit apricots</t>
  </si>
  <si>
    <t>Fresh fruit cocktail</t>
  </si>
  <si>
    <t>Meusli</t>
  </si>
  <si>
    <t>Haribo sweets</t>
  </si>
  <si>
    <t>marmite</t>
  </si>
  <si>
    <t>oil</t>
  </si>
  <si>
    <t>Diet cola</t>
  </si>
  <si>
    <t>House Costs</t>
  </si>
  <si>
    <t>Tumble dryer</t>
  </si>
  <si>
    <t>Roof bars (ZAFIRA)</t>
  </si>
  <si>
    <t>Printer</t>
  </si>
  <si>
    <t>Highchair</t>
  </si>
  <si>
    <t>Beaker (toddler)</t>
  </si>
  <si>
    <t>Cot bed (toddler)</t>
  </si>
  <si>
    <t>Mattress, cot bed (toddler)</t>
  </si>
  <si>
    <t>Childcare</t>
  </si>
  <si>
    <t>Teething gel</t>
  </si>
  <si>
    <t>Teeting rings</t>
  </si>
  <si>
    <t>Dummies</t>
  </si>
  <si>
    <t>Swim nappies</t>
  </si>
  <si>
    <t>Nappies</t>
  </si>
  <si>
    <t>Bottles</t>
  </si>
  <si>
    <t>Teats</t>
  </si>
  <si>
    <t>Bib</t>
  </si>
  <si>
    <t>Pushchair</t>
  </si>
  <si>
    <t>Rain cover</t>
  </si>
  <si>
    <t>Car seat</t>
  </si>
  <si>
    <t>Toys</t>
  </si>
  <si>
    <t>Bed-single (preschool)</t>
  </si>
  <si>
    <t>Mattress-single (preschool)</t>
  </si>
  <si>
    <t>Drawers (preschool)</t>
  </si>
  <si>
    <t>Bookcase</t>
  </si>
  <si>
    <t>Dresses, winter</t>
  </si>
  <si>
    <t>Pyjamas, winter</t>
  </si>
  <si>
    <t>Shorts - casual</t>
  </si>
  <si>
    <t>T-shirts - short sleeved</t>
  </si>
  <si>
    <t>T-shirts - long sleeved</t>
  </si>
  <si>
    <t>T-shirt</t>
  </si>
  <si>
    <t>Socks (for school)</t>
  </si>
  <si>
    <t>Pyjamas, summer</t>
  </si>
  <si>
    <t>School shoes</t>
  </si>
  <si>
    <t>Plimsoles</t>
  </si>
  <si>
    <t>Bed-single (primary)</t>
  </si>
  <si>
    <t>Mattress-single (primary)</t>
  </si>
  <si>
    <t>Storage box (primary)</t>
  </si>
  <si>
    <t>Pillows (primary)</t>
  </si>
  <si>
    <t>Duvet-single (primary)</t>
  </si>
  <si>
    <t>Duvet cover-single (primary)</t>
  </si>
  <si>
    <t>Sheets-fitted (primary)</t>
  </si>
  <si>
    <t>Pillowcases (primary)</t>
  </si>
  <si>
    <t>Pillow protectors (primary)</t>
  </si>
  <si>
    <t>Mattress protectors- single  (primary)</t>
  </si>
  <si>
    <t>Chest of drawers (primary)</t>
  </si>
  <si>
    <t>Wardrobe (primary)</t>
  </si>
  <si>
    <t>Hangers (primary)</t>
  </si>
  <si>
    <t>Bookcase (primary)</t>
  </si>
  <si>
    <t>Desk (primary)</t>
  </si>
  <si>
    <t>Chair (primary)</t>
  </si>
  <si>
    <t>High visibility vest</t>
  </si>
  <si>
    <t>Knee &amp; elbow pads</t>
  </si>
  <si>
    <t>Swimming hat</t>
  </si>
  <si>
    <t>Christmas presents - for child</t>
  </si>
  <si>
    <t>Christmas presents - for others</t>
  </si>
  <si>
    <t>Birthday presents for child</t>
  </si>
  <si>
    <t>Birthday celebration</t>
  </si>
  <si>
    <t>Birthday presents - other children</t>
  </si>
  <si>
    <t>Pocket money</t>
  </si>
  <si>
    <t>Holiday - spending money</t>
  </si>
  <si>
    <t>Lunch box</t>
  </si>
  <si>
    <t>Sunglasses</t>
  </si>
  <si>
    <t>Backpack</t>
  </si>
  <si>
    <t>Booster seat</t>
  </si>
  <si>
    <t>Headlice shampoo</t>
  </si>
  <si>
    <t>Toy storage (primary)</t>
  </si>
  <si>
    <t>Socks, casual</t>
  </si>
  <si>
    <t>Tops (long sleeved)</t>
  </si>
  <si>
    <t>Dresses, summer</t>
  </si>
  <si>
    <t>Jacket, lightweight</t>
  </si>
  <si>
    <t>Shirts, school</t>
  </si>
  <si>
    <t>Blazer</t>
  </si>
  <si>
    <t>Shorts, school PE</t>
  </si>
  <si>
    <t>Polo shirt, PE</t>
  </si>
  <si>
    <t>Sports socks, PE</t>
  </si>
  <si>
    <t>Tie</t>
  </si>
  <si>
    <t>Shoes, school</t>
  </si>
  <si>
    <t>Football boots</t>
  </si>
  <si>
    <t>Books</t>
  </si>
  <si>
    <t>Calculator</t>
  </si>
  <si>
    <t>Pencil case</t>
  </si>
  <si>
    <t>Stationery</t>
  </si>
  <si>
    <t>Birthday presents for child (secondary)</t>
  </si>
  <si>
    <t>Christmas presents for child (secondary)</t>
  </si>
  <si>
    <t>Activities- school (secondary)</t>
  </si>
  <si>
    <t>Activities-out of school (secondary)</t>
  </si>
  <si>
    <t>Activities - non-term time</t>
  </si>
  <si>
    <t>Household Type</t>
  </si>
  <si>
    <t>Single Male</t>
  </si>
  <si>
    <t>Single Female</t>
  </si>
  <si>
    <t>Couple</t>
  </si>
  <si>
    <t>Single + 1 child</t>
  </si>
  <si>
    <t>Couple + 1 child</t>
  </si>
  <si>
    <t>Couple + 2 children</t>
  </si>
  <si>
    <t>Hourly Rate</t>
  </si>
  <si>
    <t>First Stage - Weight Single Household</t>
  </si>
  <si>
    <t>Population Weight</t>
  </si>
  <si>
    <t>Single Person Hourly Rate</t>
  </si>
  <si>
    <t>Second Stage - Household Composition Weight</t>
  </si>
  <si>
    <t>Single Household</t>
  </si>
  <si>
    <t>Single parent with one child</t>
  </si>
  <si>
    <t>Couple parent with one child</t>
  </si>
  <si>
    <t>Couple parent with two children</t>
  </si>
  <si>
    <t>Couple parent with three children</t>
  </si>
  <si>
    <t>Living Wage</t>
  </si>
  <si>
    <t>LA Rates</t>
  </si>
  <si>
    <t>Holiday - Off Island Travel</t>
  </si>
  <si>
    <t>UK Holidays - Travel</t>
  </si>
  <si>
    <t>Holidays - Travel to UK</t>
  </si>
  <si>
    <t>Holiday - UK Travel</t>
  </si>
  <si>
    <t>Couple + 3 children</t>
  </si>
  <si>
    <t>Inc above</t>
  </si>
  <si>
    <t>Sun screen</t>
  </si>
  <si>
    <t>Hairdressing</t>
  </si>
  <si>
    <t>Inc Above</t>
  </si>
  <si>
    <t>1 free annually</t>
  </si>
  <si>
    <t>1 Free annually</t>
  </si>
  <si>
    <t>Weighted Contribution</t>
  </si>
  <si>
    <t>Actitivties</t>
  </si>
  <si>
    <t>Food</t>
  </si>
  <si>
    <t>Single Parent with one child</t>
  </si>
  <si>
    <t>Couple with one child</t>
  </si>
  <si>
    <t>Couple with two children</t>
  </si>
  <si>
    <t>Couple with three children</t>
  </si>
  <si>
    <t>Household Goods and Services</t>
  </si>
  <si>
    <t>Minimum Wage</t>
  </si>
  <si>
    <t>Rate</t>
  </si>
  <si>
    <t>Hours</t>
  </si>
  <si>
    <t>Wage</t>
  </si>
  <si>
    <t>Employer NI</t>
  </si>
  <si>
    <t>Weekly Increase</t>
  </si>
  <si>
    <t>Annual Increase</t>
  </si>
  <si>
    <t>Under 3</t>
  </si>
  <si>
    <t>3-4</t>
  </si>
  <si>
    <t>5-11</t>
  </si>
  <si>
    <t>12-16</t>
  </si>
  <si>
    <t xml:space="preserve">Female Pensioner </t>
  </si>
  <si>
    <t>Crème fraich half fat</t>
  </si>
  <si>
    <t>Other fresh green veg ( broccoli</t>
  </si>
  <si>
    <t>Butternut Squash</t>
  </si>
  <si>
    <t>Sweetcorn frozen</t>
  </si>
  <si>
    <t>Baked beans</t>
  </si>
  <si>
    <t>Strawberies</t>
  </si>
  <si>
    <t>Bramley apples</t>
  </si>
  <si>
    <t>Flour</t>
  </si>
  <si>
    <t>Wine, Red</t>
  </si>
  <si>
    <t>Tights</t>
  </si>
  <si>
    <t>T-shirts (short sleeved)</t>
  </si>
  <si>
    <t>Blouses (short sleeved)</t>
  </si>
  <si>
    <t>Blouses (long sleeved)</t>
  </si>
  <si>
    <t>Trousers (smart)</t>
  </si>
  <si>
    <t>Trousers (casual)</t>
  </si>
  <si>
    <t>Dress (summer)</t>
  </si>
  <si>
    <t>Dress (winter)</t>
  </si>
  <si>
    <t>Dress (occasion)</t>
  </si>
  <si>
    <t>Skirt (winter)</t>
  </si>
  <si>
    <t>Skirt (summer)</t>
  </si>
  <si>
    <t>Skirt (smart)</t>
  </si>
  <si>
    <t>Skirt (casual)</t>
  </si>
  <si>
    <t>Jacket (smart)</t>
  </si>
  <si>
    <t>Jumpers (thin)</t>
  </si>
  <si>
    <t>Jumpers (thick)</t>
  </si>
  <si>
    <t>Hat (summer)</t>
  </si>
  <si>
    <t>Hat (winter)</t>
  </si>
  <si>
    <t>Gloves (woolly)</t>
  </si>
  <si>
    <t>Gloves (smart)</t>
  </si>
  <si>
    <t>Scarf (winter)</t>
  </si>
  <si>
    <t>Scarves (summer)</t>
  </si>
  <si>
    <t>Coat (summer)</t>
  </si>
  <si>
    <t>Belts</t>
  </si>
  <si>
    <t>Shoes (casual)</t>
  </si>
  <si>
    <t>Shoes (canvas)</t>
  </si>
  <si>
    <t>Wellington boots</t>
  </si>
  <si>
    <t>Council tax (GB) Rates (NI)</t>
  </si>
  <si>
    <t>Lock box</t>
  </si>
  <si>
    <t>Locking door chain</t>
  </si>
  <si>
    <t>Door viewer</t>
  </si>
  <si>
    <t>Door mat</t>
  </si>
  <si>
    <t>Coat hooks</t>
  </si>
  <si>
    <t>Delivery</t>
  </si>
  <si>
    <t>Side tables</t>
  </si>
  <si>
    <t>Chairs (folding)</t>
  </si>
  <si>
    <t>Chair cushions</t>
  </si>
  <si>
    <t>Egg cups</t>
  </si>
  <si>
    <t>Serving bowl</t>
  </si>
  <si>
    <t>Tumblers - short</t>
  </si>
  <si>
    <t>Tumblers- tall</t>
  </si>
  <si>
    <t>Milk jug</t>
  </si>
  <si>
    <t>Slow cooker</t>
  </si>
  <si>
    <t>Handheld blender</t>
  </si>
  <si>
    <t>Steamer</t>
  </si>
  <si>
    <t>Sponge tin</t>
  </si>
  <si>
    <t>Batteries</t>
  </si>
  <si>
    <t>Storage canisters</t>
  </si>
  <si>
    <t>Over radiator airer</t>
  </si>
  <si>
    <t>Dish cloths</t>
  </si>
  <si>
    <t>Non-slip bathmat</t>
  </si>
  <si>
    <t>Floor cleaner</t>
  </si>
  <si>
    <t>Rail for shower curtain</t>
  </si>
  <si>
    <t>Magnifying mirror</t>
  </si>
  <si>
    <t>Toilet cleaner</t>
  </si>
  <si>
    <t>Duvet - summer</t>
  </si>
  <si>
    <t>Duvet - winter</t>
  </si>
  <si>
    <t>Underbed storage boxes</t>
  </si>
  <si>
    <t>Trowel</t>
  </si>
  <si>
    <t>Fork</t>
  </si>
  <si>
    <t>Landline telephone (handset)</t>
  </si>
  <si>
    <t>Mobile telephone (handset)</t>
  </si>
  <si>
    <t xml:space="preserve"> Sun cream</t>
  </si>
  <si>
    <t>Nail file</t>
  </si>
  <si>
    <t>Foot file</t>
  </si>
  <si>
    <t>Clock radio</t>
  </si>
  <si>
    <t>Watch</t>
  </si>
  <si>
    <t>Suitcase</t>
  </si>
  <si>
    <t>Handbag (smart)</t>
  </si>
  <si>
    <t>Handbag (casual)</t>
  </si>
  <si>
    <t>Dentures</t>
  </si>
  <si>
    <t>Podiatry</t>
  </si>
  <si>
    <t>Indigestion tablets</t>
  </si>
  <si>
    <t>Multivitamins</t>
  </si>
  <si>
    <t>Rail fares</t>
  </si>
  <si>
    <t>Rail card</t>
  </si>
  <si>
    <t>Ink cartridges</t>
  </si>
  <si>
    <t>Plants etc.</t>
  </si>
  <si>
    <t>Christmas decorations</t>
  </si>
  <si>
    <t>Calendar</t>
  </si>
  <si>
    <t>Diary</t>
  </si>
  <si>
    <t>Glue</t>
  </si>
  <si>
    <t>Note paper</t>
  </si>
  <si>
    <t>Biros</t>
  </si>
  <si>
    <t>Sellotape</t>
  </si>
  <si>
    <t>Photographs</t>
  </si>
  <si>
    <t>Charitable donations</t>
  </si>
  <si>
    <t>Male pensioner</t>
  </si>
  <si>
    <t>Sweet potato</t>
  </si>
  <si>
    <t>Kiwi fruit</t>
  </si>
  <si>
    <t>chocolate covered biscuits</t>
  </si>
  <si>
    <t>Tesco apple crumble 200g</t>
  </si>
  <si>
    <t>Tesco lasagna ready made</t>
  </si>
  <si>
    <t>Orange juice fresh</t>
  </si>
  <si>
    <t>Track suit</t>
  </si>
  <si>
    <t>Walking shoes</t>
  </si>
  <si>
    <t>Council tax</t>
  </si>
  <si>
    <t>Dinning table</t>
  </si>
  <si>
    <t>Sugar bowl</t>
  </si>
  <si>
    <t>Roasting tin</t>
  </si>
  <si>
    <t>Bun tin</t>
  </si>
  <si>
    <t>Baking sheet</t>
  </si>
  <si>
    <t>Washing liquid</t>
  </si>
  <si>
    <t>Washing basket</t>
  </si>
  <si>
    <t>Tool kit</t>
  </si>
  <si>
    <t>Window Cleaner</t>
  </si>
  <si>
    <t>Step stool</t>
  </si>
  <si>
    <t>Shopping bag</t>
  </si>
  <si>
    <t>Sewing kit</t>
  </si>
  <si>
    <t>Sewing thread</t>
  </si>
  <si>
    <t>Denture tablets</t>
  </si>
  <si>
    <t>Denture container</t>
  </si>
  <si>
    <t>Tooth mug</t>
  </si>
  <si>
    <t>Hand and body lotion</t>
  </si>
  <si>
    <t>Savlon</t>
  </si>
  <si>
    <t>Talcum powder</t>
  </si>
  <si>
    <t>Wallet</t>
  </si>
  <si>
    <t>Shaving foam</t>
  </si>
  <si>
    <t>Partnered pensioner</t>
  </si>
  <si>
    <t>Lambs liver</t>
  </si>
  <si>
    <t>Liver pate</t>
  </si>
  <si>
    <t>Suet</t>
  </si>
  <si>
    <t>Tomatoes puree</t>
  </si>
  <si>
    <t>Apples cooking</t>
  </si>
  <si>
    <t>flour self raising</t>
  </si>
  <si>
    <t>Baking powder</t>
  </si>
  <si>
    <t xml:space="preserve">Salt </t>
  </si>
  <si>
    <t>Cardigans</t>
  </si>
  <si>
    <t>Bath oil</t>
  </si>
  <si>
    <t>Hearing aid</t>
  </si>
  <si>
    <t>Sun cream</t>
  </si>
  <si>
    <t>Tissues</t>
  </si>
  <si>
    <t>Hairdressing (male)</t>
  </si>
  <si>
    <t>Hairdressing (female)</t>
  </si>
  <si>
    <r>
      <t xml:space="preserve">French dressing </t>
    </r>
    <r>
      <rPr>
        <sz val="11"/>
        <color rgb="FFFF0000"/>
        <rFont val="Tahoma"/>
        <family val="2"/>
      </rPr>
      <t>salad dressing</t>
    </r>
  </si>
  <si>
    <r>
      <t>Prepacked fruit tub</t>
    </r>
    <r>
      <rPr>
        <sz val="11"/>
        <color rgb="FFFF0000"/>
        <rFont val="Tahoma"/>
        <family val="2"/>
      </rPr>
      <t xml:space="preserve"> fruit pot</t>
    </r>
  </si>
  <si>
    <r>
      <t xml:space="preserve">Christmas Food </t>
    </r>
    <r>
      <rPr>
        <sz val="11"/>
        <color rgb="FFFF0000"/>
        <rFont val="Tahoma"/>
        <family val="2"/>
      </rPr>
      <t>No need to collect</t>
    </r>
  </si>
  <si>
    <r>
      <t>Eating out/take away</t>
    </r>
    <r>
      <rPr>
        <sz val="11"/>
        <color rgb="FFFF0000"/>
        <rFont val="Tahoma"/>
        <family val="2"/>
      </rPr>
      <t xml:space="preserve"> Not included</t>
    </r>
  </si>
  <si>
    <t>New Price</t>
  </si>
  <si>
    <t xml:space="preserve">Tinned pineapple </t>
  </si>
  <si>
    <r>
      <t>Take away</t>
    </r>
    <r>
      <rPr>
        <sz val="11"/>
        <color rgb="FFFF0000"/>
        <rFont val="Tahoma"/>
        <family val="2"/>
      </rPr>
      <t xml:space="preserve"> Not included</t>
    </r>
  </si>
  <si>
    <r>
      <t xml:space="preserve">Christmas food </t>
    </r>
    <r>
      <rPr>
        <sz val="11"/>
        <color rgb="FFFF0000"/>
        <rFont val="Tahoma"/>
        <family val="2"/>
      </rPr>
      <t>No need to collect</t>
    </r>
  </si>
  <si>
    <r>
      <t xml:space="preserve">Eating out/take away </t>
    </r>
    <r>
      <rPr>
        <sz val="11"/>
        <color rgb="FFFF0000"/>
        <rFont val="Tahoma"/>
        <family val="2"/>
      </rPr>
      <t>Not included</t>
    </r>
  </si>
  <si>
    <r>
      <rPr>
        <sz val="11"/>
        <color rgb="FFFF0000"/>
        <rFont val="Tahoma"/>
        <family val="2"/>
      </rPr>
      <t>Dressing gown</t>
    </r>
    <r>
      <rPr>
        <sz val="11"/>
        <color theme="1"/>
        <rFont val="Tahoma"/>
        <family val="2"/>
      </rPr>
      <t>, winter</t>
    </r>
  </si>
  <si>
    <r>
      <rPr>
        <sz val="11"/>
        <rFont val="Tahoma"/>
        <family val="2"/>
      </rPr>
      <t>Dressing gown</t>
    </r>
    <r>
      <rPr>
        <sz val="11"/>
        <color theme="1"/>
        <rFont val="Tahoma"/>
        <family val="2"/>
      </rPr>
      <t xml:space="preserve">, summer </t>
    </r>
    <r>
      <rPr>
        <sz val="11"/>
        <color rgb="FFFF0000"/>
        <rFont val="Tahoma"/>
        <family val="2"/>
      </rPr>
      <t>SUPERSOFT SPOTTED LONG SLEEVE DRESSING GOWN</t>
    </r>
  </si>
  <si>
    <r>
      <t>Dress, day</t>
    </r>
    <r>
      <rPr>
        <sz val="11"/>
        <color rgb="FFFF0000"/>
        <rFont val="Tahoma"/>
        <family val="2"/>
      </rPr>
      <t xml:space="preserve"> Summer</t>
    </r>
  </si>
  <si>
    <r>
      <t>Dress, occasion</t>
    </r>
    <r>
      <rPr>
        <sz val="11"/>
        <color rgb="FFFF0000"/>
        <rFont val="Tahoma"/>
        <family val="2"/>
      </rPr>
      <t xml:space="preserve"> formal</t>
    </r>
  </si>
  <si>
    <r>
      <t xml:space="preserve">Jeans </t>
    </r>
    <r>
      <rPr>
        <sz val="11"/>
        <color rgb="FFFF0000"/>
        <rFont val="Tahoma"/>
        <family val="2"/>
      </rPr>
      <t>Dorothy</t>
    </r>
  </si>
  <si>
    <r>
      <t>Dress, day</t>
    </r>
    <r>
      <rPr>
        <sz val="11"/>
        <color rgb="FFFF0000"/>
        <rFont val="Tahoma"/>
        <family val="2"/>
      </rPr>
      <t xml:space="preserve"> summer</t>
    </r>
  </si>
  <si>
    <r>
      <t xml:space="preserve">Shirts, short sleeved </t>
    </r>
    <r>
      <rPr>
        <sz val="11"/>
        <color rgb="FFFF0000"/>
        <rFont val="Tahoma"/>
        <family val="2"/>
      </rPr>
      <t>male</t>
    </r>
  </si>
  <si>
    <r>
      <t xml:space="preserve">Shirts, long sleeved </t>
    </r>
    <r>
      <rPr>
        <sz val="11"/>
        <color rgb="FFFF0000"/>
        <rFont val="Tahoma"/>
        <family val="2"/>
      </rPr>
      <t>male</t>
    </r>
  </si>
  <si>
    <r>
      <t xml:space="preserve">T shirts, short sleeved </t>
    </r>
    <r>
      <rPr>
        <sz val="11"/>
        <color rgb="FFFF0000"/>
        <rFont val="Tahoma"/>
        <family val="2"/>
      </rPr>
      <t>male</t>
    </r>
  </si>
  <si>
    <r>
      <t xml:space="preserve">T shirts, long sleeved </t>
    </r>
    <r>
      <rPr>
        <sz val="11"/>
        <color rgb="FFFF0000"/>
        <rFont val="Tahoma"/>
        <family val="2"/>
      </rPr>
      <t>male</t>
    </r>
  </si>
  <si>
    <r>
      <t>Pants</t>
    </r>
    <r>
      <rPr>
        <sz val="11"/>
        <color rgb="FFFF0000"/>
        <rFont val="Tahoma"/>
        <family val="2"/>
      </rPr>
      <t xml:space="preserve"> male</t>
    </r>
  </si>
  <si>
    <r>
      <t xml:space="preserve">Trousers </t>
    </r>
    <r>
      <rPr>
        <sz val="11"/>
        <color rgb="FFFF0000"/>
        <rFont val="Tahoma"/>
        <family val="2"/>
      </rPr>
      <t>male</t>
    </r>
  </si>
  <si>
    <r>
      <t xml:space="preserve">Cutlery </t>
    </r>
    <r>
      <rPr>
        <sz val="11"/>
        <color rgb="FFFF0000"/>
        <rFont val="Tahoma"/>
        <family val="2"/>
      </rPr>
      <t>set Sabichi</t>
    </r>
  </si>
  <si>
    <r>
      <t xml:space="preserve">J cloths </t>
    </r>
    <r>
      <rPr>
        <sz val="11"/>
        <color rgb="FFFF0000"/>
        <rFont val="Tahoma"/>
        <family val="2"/>
      </rPr>
      <t>Dish clothes</t>
    </r>
  </si>
  <si>
    <r>
      <t>Mobile telephone (bills)</t>
    </r>
    <r>
      <rPr>
        <sz val="11"/>
        <color rgb="FFFF0000"/>
        <rFont val="Tahoma"/>
        <family val="2"/>
      </rPr>
      <t xml:space="preserve"> for parent</t>
    </r>
  </si>
  <si>
    <r>
      <t>Bath sheets</t>
    </r>
    <r>
      <rPr>
        <sz val="11"/>
        <color rgb="FFFF0000"/>
        <rFont val="Tahoma"/>
        <family val="2"/>
      </rPr>
      <t xml:space="preserve"> (mother)</t>
    </r>
  </si>
  <si>
    <r>
      <t>Bath sheets</t>
    </r>
    <r>
      <rPr>
        <sz val="11"/>
        <color rgb="FFFF0000"/>
        <rFont val="Tahoma"/>
        <family val="2"/>
      </rPr>
      <t xml:space="preserve"> mother</t>
    </r>
  </si>
  <si>
    <r>
      <t>Carpet</t>
    </r>
    <r>
      <rPr>
        <sz val="11"/>
        <color rgb="FFFF0000"/>
        <rFont val="Tahoma"/>
        <family val="2"/>
      </rPr>
      <t xml:space="preserve"> total</t>
    </r>
  </si>
  <si>
    <r>
      <t xml:space="preserve">Laminate </t>
    </r>
    <r>
      <rPr>
        <sz val="11"/>
        <color rgb="FFFF0000"/>
        <rFont val="Tahoma"/>
        <family val="2"/>
      </rPr>
      <t>total</t>
    </r>
  </si>
  <si>
    <r>
      <t xml:space="preserve">Razor </t>
    </r>
    <r>
      <rPr>
        <sz val="11"/>
        <color rgb="FFFF0000"/>
        <rFont val="Tahoma"/>
        <family val="2"/>
      </rPr>
      <t>father</t>
    </r>
  </si>
  <si>
    <r>
      <t>Shower gel</t>
    </r>
    <r>
      <rPr>
        <sz val="11"/>
        <color rgb="FFFF0000"/>
        <rFont val="Tahoma"/>
        <family val="2"/>
      </rPr>
      <t xml:space="preserve"> father</t>
    </r>
  </si>
  <si>
    <r>
      <t xml:space="preserve">Shampoo </t>
    </r>
    <r>
      <rPr>
        <sz val="11"/>
        <color rgb="FFFF0000"/>
        <rFont val="Tahoma"/>
        <family val="2"/>
      </rPr>
      <t>father</t>
    </r>
  </si>
  <si>
    <r>
      <t>Conditioner</t>
    </r>
    <r>
      <rPr>
        <sz val="11"/>
        <color rgb="FFFF0000"/>
        <rFont val="Tahoma"/>
        <family val="2"/>
      </rPr>
      <t xml:space="preserve"> father</t>
    </r>
  </si>
  <si>
    <r>
      <t>Deodorant</t>
    </r>
    <r>
      <rPr>
        <sz val="11"/>
        <color rgb="FFFF0000"/>
        <rFont val="Tahoma"/>
        <family val="2"/>
      </rPr>
      <t xml:space="preserve"> father</t>
    </r>
  </si>
  <si>
    <r>
      <t xml:space="preserve">Umbrella </t>
    </r>
    <r>
      <rPr>
        <sz val="11"/>
        <color rgb="FFFF0000"/>
        <rFont val="Tahoma"/>
        <family val="2"/>
      </rPr>
      <t>man</t>
    </r>
  </si>
  <si>
    <t>PrescriptionS</t>
  </si>
  <si>
    <r>
      <t xml:space="preserve">Shampoo </t>
    </r>
    <r>
      <rPr>
        <sz val="11"/>
        <color rgb="FFFF0000"/>
        <rFont val="Tahoma"/>
        <family val="2"/>
      </rPr>
      <t>mother</t>
    </r>
  </si>
  <si>
    <r>
      <t xml:space="preserve">Conditioner </t>
    </r>
    <r>
      <rPr>
        <sz val="11"/>
        <color rgb="FFFF0000"/>
        <rFont val="Tahoma"/>
        <family val="2"/>
      </rPr>
      <t>mother</t>
    </r>
  </si>
  <si>
    <r>
      <t xml:space="preserve">Deodorant </t>
    </r>
    <r>
      <rPr>
        <sz val="11"/>
        <color rgb="FFFF0000"/>
        <rFont val="Tahoma"/>
        <family val="2"/>
      </rPr>
      <t>mother</t>
    </r>
  </si>
  <si>
    <r>
      <t xml:space="preserve">Taxi fares </t>
    </r>
    <r>
      <rPr>
        <sz val="11"/>
        <color rgb="FFFF0000"/>
        <rFont val="Tahoma"/>
        <family val="2"/>
      </rPr>
      <t>for one person</t>
    </r>
  </si>
  <si>
    <r>
      <t xml:space="preserve">Printing </t>
    </r>
    <r>
      <rPr>
        <sz val="11"/>
        <color rgb="FFFF0000"/>
        <rFont val="Tahoma"/>
        <family val="2"/>
      </rPr>
      <t>150g per copy</t>
    </r>
  </si>
  <si>
    <r>
      <t xml:space="preserve">Multi- surface cleaner </t>
    </r>
    <r>
      <rPr>
        <sz val="11"/>
        <color rgb="FFFF0000"/>
        <rFont val="Tahoma"/>
        <family val="2"/>
      </rPr>
      <t>Surface cleaner</t>
    </r>
  </si>
  <si>
    <r>
      <t>Trainers</t>
    </r>
    <r>
      <rPr>
        <sz val="11"/>
        <color rgb="FFFF0000"/>
        <rFont val="Tahoma"/>
        <family val="2"/>
      </rPr>
      <t xml:space="preserve"> female</t>
    </r>
  </si>
  <si>
    <r>
      <t xml:space="preserve">Trainers </t>
    </r>
    <r>
      <rPr>
        <sz val="11"/>
        <color rgb="FFFF0000"/>
        <rFont val="Tahoma"/>
        <family val="2"/>
      </rPr>
      <t>males</t>
    </r>
  </si>
  <si>
    <t>Ties male</t>
  </si>
  <si>
    <t>Hat (summer)  male</t>
  </si>
  <si>
    <t>Belt male</t>
  </si>
  <si>
    <t>Scarf (winter) male</t>
  </si>
  <si>
    <t>Gloves male</t>
  </si>
  <si>
    <t>Hat males</t>
  </si>
  <si>
    <t>Pyjamas male</t>
  </si>
  <si>
    <t>Dressing gown male</t>
  </si>
  <si>
    <t>Pants male</t>
  </si>
  <si>
    <t>Coat, waterproof male</t>
  </si>
  <si>
    <t>Coat, winter male</t>
  </si>
  <si>
    <t>Coat (summer) male</t>
  </si>
  <si>
    <t>Suit male</t>
  </si>
  <si>
    <t>Fleece male</t>
  </si>
  <si>
    <t>Trousers (smart) male</t>
  </si>
  <si>
    <t>Trousers (casual) male</t>
  </si>
  <si>
    <t>T shirts, short sleeved male</t>
  </si>
  <si>
    <t>Shirts, long sleeved male</t>
  </si>
  <si>
    <t>Polo shirts male</t>
  </si>
  <si>
    <t>Socks male</t>
  </si>
  <si>
    <r>
      <t xml:space="preserve">Photo printing </t>
    </r>
    <r>
      <rPr>
        <sz val="11"/>
        <color rgb="FFFF0000"/>
        <rFont val="Tahoma"/>
        <family val="2"/>
      </rPr>
      <t>price per gloss print 6/4 boots</t>
    </r>
  </si>
  <si>
    <t>Sour cream</t>
  </si>
  <si>
    <t>Spring onions</t>
  </si>
  <si>
    <t>Yorkshire Pudding</t>
  </si>
  <si>
    <t>Fajitas</t>
  </si>
  <si>
    <t>Bread roll</t>
  </si>
  <si>
    <t>Soft drinks, concentrated (squash)</t>
  </si>
  <si>
    <r>
      <t xml:space="preserve">Steak pie </t>
    </r>
    <r>
      <rPr>
        <sz val="11"/>
        <color rgb="FFFF0000"/>
        <rFont val="Tahoma"/>
        <family val="2"/>
      </rPr>
      <t>Sheperds pie</t>
    </r>
  </si>
  <si>
    <r>
      <t>Pepper</t>
    </r>
    <r>
      <rPr>
        <sz val="11"/>
        <color rgb="FFFF0000"/>
        <rFont val="Tahoma"/>
        <family val="2"/>
      </rPr>
      <t xml:space="preserve"> </t>
    </r>
  </si>
  <si>
    <t>Chicken slice</t>
  </si>
  <si>
    <t>Chips/ frozen</t>
  </si>
  <si>
    <t>Cornish Pasty</t>
  </si>
  <si>
    <t>pepper</t>
  </si>
  <si>
    <t>Pkt Cheese sauce mix</t>
  </si>
  <si>
    <t>Quorn</t>
  </si>
  <si>
    <t>Soft drinks, concentrated</t>
  </si>
  <si>
    <t>Tesco stirfry packet</t>
  </si>
  <si>
    <t>Yoghurt full fat plain</t>
  </si>
  <si>
    <t>Yorkshire pudding (one frozen)</t>
  </si>
  <si>
    <r>
      <t xml:space="preserve">French Dressing </t>
    </r>
    <r>
      <rPr>
        <sz val="11"/>
        <color rgb="FFFF0000"/>
        <rFont val="Tahoma"/>
        <family val="2"/>
      </rPr>
      <t>Salad dressing</t>
    </r>
  </si>
  <si>
    <t>Black pudding</t>
  </si>
  <si>
    <t>Tinned red kidney beans in chiili sauce</t>
  </si>
  <si>
    <t>Tomato soup</t>
  </si>
  <si>
    <t>Fresh fruit jiuce orange</t>
  </si>
  <si>
    <t>Crumpets</t>
  </si>
  <si>
    <t>Sausages rolls</t>
  </si>
  <si>
    <t>Bagel cinnamon and raisin</t>
  </si>
  <si>
    <t>Kit-Kat</t>
  </si>
  <si>
    <t>Lemonade</t>
  </si>
  <si>
    <t>Tesco mini Bean salad</t>
  </si>
  <si>
    <t>Tesco healthy living fish pie</t>
  </si>
  <si>
    <t>Food delivery costs</t>
  </si>
  <si>
    <r>
      <t xml:space="preserve">Braising steak </t>
    </r>
    <r>
      <rPr>
        <sz val="11"/>
        <color rgb="FFFF0000"/>
        <rFont val="Tahoma"/>
        <family val="2"/>
      </rPr>
      <t>steak rump</t>
    </r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</si>
  <si>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</si>
  <si>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</si>
  <si>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</si>
  <si>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</si>
  <si>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</si>
  <si>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</si>
  <si>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</si>
  <si>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</si>
  <si>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</si>
  <si>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</si>
  <si>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</si>
  <si>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</si>
  <si>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</si>
  <si>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</si>
  <si>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</si>
  <si>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</si>
  <si>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</si>
  <si>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</si>
  <si>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</si>
  <si>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</si>
  <si>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</si>
  <si>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</si>
  <si>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</si>
  <si>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</si>
  <si>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</si>
  <si>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</si>
  <si>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</si>
  <si>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</si>
  <si>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</si>
  <si>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</si>
  <si>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</si>
  <si>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</si>
  <si>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</si>
  <si>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</si>
  <si>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</si>
  <si>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</si>
  <si>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</si>
  <si>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</si>
  <si>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</si>
  <si>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</si>
  <si>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</si>
  <si>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</si>
  <si>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</si>
  <si>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</si>
  <si>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</si>
  <si>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</si>
  <si>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</si>
  <si>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</si>
  <si>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</si>
  <si>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</si>
  <si>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</si>
  <si>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</si>
  <si>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</si>
  <si>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</si>
  <si>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</si>
  <si>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</si>
  <si>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</si>
  <si>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</si>
  <si>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</si>
  <si>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</si>
  <si>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</si>
  <si>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</si>
  <si>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</si>
  <si>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</si>
  <si>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</si>
  <si>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</si>
  <si>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</si>
  <si>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</si>
  <si>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</si>
  <si>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</si>
  <si>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</si>
  <si>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</si>
  <si>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</si>
  <si>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</si>
  <si>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</si>
  <si>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</si>
  <si>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</si>
  <si>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</si>
  <si>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</si>
  <si>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</si>
  <si>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</si>
  <si>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</si>
  <si>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</si>
  <si>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</si>
  <si>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</si>
  <si>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</si>
  <si>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</si>
  <si>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</si>
  <si>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</si>
  <si>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</si>
  <si>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</si>
  <si>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</si>
  <si>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</si>
  <si>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</si>
  <si>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</si>
  <si>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</si>
  <si>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</si>
  <si>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</si>
  <si>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</si>
  <si>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</si>
  <si>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</si>
  <si>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</si>
  <si>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</si>
  <si>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</si>
  <si>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</si>
  <si>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</si>
  <si>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</si>
  <si>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</si>
  <si>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</si>
  <si>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</si>
  <si>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</si>
  <si>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</si>
  <si>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</si>
  <si>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</si>
  <si>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</si>
  <si>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</si>
  <si>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</si>
  <si>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</si>
  <si>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</si>
  <si>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</si>
  <si>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</si>
  <si>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</si>
  <si>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</si>
  <si>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</si>
  <si>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</si>
  <si>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</si>
  <si>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</si>
  <si>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</si>
  <si>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</si>
  <si>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</si>
  <si>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</si>
  <si>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</si>
  <si>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</si>
  <si>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</si>
  <si>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</si>
  <si>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</si>
  <si>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</si>
  <si>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</si>
  <si>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</si>
  <si>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</si>
  <si>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</si>
  <si>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</si>
  <si>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</si>
  <si>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</si>
  <si>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</si>
  <si>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</si>
  <si>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</si>
  <si>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</si>
  <si>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</si>
  <si>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</si>
  <si>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</si>
  <si>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</si>
  <si>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</si>
  <si>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</si>
  <si>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</si>
  <si>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</si>
  <si>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</si>
  <si>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</si>
  <si>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</si>
  <si>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</si>
  <si>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</si>
  <si>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</si>
  <si>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</si>
  <si>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</si>
  <si>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</si>
  <si>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</si>
  <si>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</si>
  <si>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</si>
  <si>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</si>
  <si>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</si>
  <si>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</si>
  <si>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</si>
  <si>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</si>
  <si>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</si>
  <si>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</si>
  <si>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</si>
  <si>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</si>
  <si>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</si>
  <si>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</si>
  <si>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</si>
  <si>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</si>
  <si>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</si>
  <si>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</si>
  <si>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</si>
  <si>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</si>
  <si>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</si>
  <si>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</si>
  <si>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</si>
  <si>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</si>
  <si>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</si>
  <si>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</si>
  <si>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</si>
  <si>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</si>
  <si>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</si>
  <si>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</si>
  <si>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</si>
  <si>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</si>
  <si>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</si>
  <si>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</si>
  <si>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</si>
  <si>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</si>
  <si>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</si>
  <si>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</si>
  <si>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</si>
  <si>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</si>
  <si>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</si>
  <si>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</si>
  <si>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</si>
  <si>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</si>
  <si>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</si>
  <si>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</si>
  <si>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</si>
  <si>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</si>
  <si>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</si>
  <si>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</si>
  <si>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</si>
  <si>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</si>
  <si>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</si>
  <si>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</si>
  <si>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</si>
  <si>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</si>
  <si>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</si>
  <si>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</si>
  <si>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</si>
  <si>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</si>
  <si>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</si>
  <si>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</si>
  <si>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</si>
  <si>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</si>
  <si>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</si>
  <si>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</si>
  <si>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</si>
  <si>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</si>
  <si>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</si>
  <si>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</si>
  <si>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</si>
  <si>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</si>
  <si>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</si>
  <si>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</si>
  <si>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</si>
  <si>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</si>
  <si>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</si>
  <si>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</si>
  <si>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</si>
  <si>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</si>
  <si>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</si>
  <si>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</si>
  <si>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</si>
  <si>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</si>
  <si>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</si>
  <si>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</si>
  <si>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</si>
  <si>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</si>
  <si>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</si>
  <si>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</si>
  <si>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</si>
  <si>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</si>
  <si>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</si>
  <si>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</si>
  <si>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</si>
  <si>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</si>
  <si>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</si>
  <si>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</si>
  <si>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</si>
  <si>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</si>
  <si>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</si>
  <si>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</si>
  <si>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</si>
  <si>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</si>
  <si>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</si>
  <si>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</si>
  <si>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</si>
  <si>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</si>
  <si>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</si>
  <si>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</si>
  <si>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</si>
  <si>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</si>
  <si>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</si>
  <si>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</si>
  <si>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</si>
  <si>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</si>
  <si>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</si>
  <si>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</si>
  <si>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</si>
  <si>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</si>
  <si>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</si>
  <si>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</si>
  <si>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</si>
  <si>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</si>
  <si>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</si>
  <si>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</si>
  <si>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</si>
  <si>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r>
      <t xml:space="preserve">Wine </t>
    </r>
    <r>
      <rPr>
        <sz val="11"/>
        <color rgb="FFFF0000"/>
        <rFont val="Tahoma"/>
        <family val="2"/>
      </rPr>
      <t>meal out</t>
    </r>
  </si>
  <si>
    <t>Tinned soup tomato</t>
  </si>
  <si>
    <r>
      <t xml:space="preserve">Beer </t>
    </r>
    <r>
      <rPr>
        <sz val="11"/>
        <color rgb="FFFF0000"/>
        <rFont val="Tahoma"/>
        <family val="2"/>
      </rPr>
      <t>meal out</t>
    </r>
  </si>
  <si>
    <r>
      <t>Sweet biscuits + visitors</t>
    </r>
    <r>
      <rPr>
        <sz val="11"/>
        <color rgb="FFFF0000"/>
        <rFont val="Tahoma"/>
        <family val="2"/>
      </rPr>
      <t xml:space="preserve"> bourbon cream</t>
    </r>
  </si>
  <si>
    <r>
      <t xml:space="preserve">Sweet biscuits + visitors </t>
    </r>
    <r>
      <rPr>
        <sz val="11"/>
        <color rgb="FFFF0000"/>
        <rFont val="Tahoma"/>
        <family val="2"/>
      </rPr>
      <t>custard cream</t>
    </r>
  </si>
  <si>
    <r>
      <t>Beer</t>
    </r>
    <r>
      <rPr>
        <sz val="11"/>
        <color rgb="FFFF0000"/>
        <rFont val="Tahoma"/>
        <family val="2"/>
      </rPr>
      <t xml:space="preserve"> meal out</t>
    </r>
  </si>
  <si>
    <r>
      <t>Wine</t>
    </r>
    <r>
      <rPr>
        <sz val="11"/>
        <color rgb="FFFF0000"/>
        <rFont val="Tahoma"/>
        <family val="2"/>
      </rPr>
      <t xml:space="preserve"> meal out</t>
    </r>
  </si>
  <si>
    <t>New price</t>
  </si>
  <si>
    <t>Peas, mushy</t>
  </si>
  <si>
    <t>Biscuits sweet custard cream</t>
  </si>
  <si>
    <t>Door mat doorstep outside flat</t>
  </si>
  <si>
    <t>Door mat nonslip backing</t>
  </si>
  <si>
    <t>Throw living room</t>
  </si>
  <si>
    <t>Throw brdroom</t>
  </si>
  <si>
    <t>Throw brfroom</t>
  </si>
  <si>
    <t>Beer mealout</t>
  </si>
  <si>
    <t>Wine, Red mealout</t>
  </si>
  <si>
    <t>Swimming costume female</t>
  </si>
  <si>
    <t>Swimming trunks male</t>
  </si>
  <si>
    <t>Mirror bedroom</t>
  </si>
  <si>
    <t>Throw bedroom</t>
  </si>
  <si>
    <t>Hand and body lotion male</t>
  </si>
  <si>
    <t>Hand and body lotion female</t>
  </si>
  <si>
    <r>
      <t xml:space="preserve">Mexican seasoning </t>
    </r>
    <r>
      <rPr>
        <sz val="11"/>
        <color rgb="FFFF0000"/>
        <rFont val="Tahoma"/>
        <family val="2"/>
      </rPr>
      <t>included in fajitas</t>
    </r>
  </si>
  <si>
    <t>Boots (leather) short</t>
  </si>
  <si>
    <t>Boots (winter) long</t>
  </si>
  <si>
    <t>Sandals (smart) heeled</t>
  </si>
  <si>
    <t>Sandals (casual) flat</t>
  </si>
  <si>
    <t>Jacket (smart) female</t>
  </si>
  <si>
    <t>Social activities Activities gym</t>
  </si>
  <si>
    <t>Social activities Activities gum</t>
  </si>
  <si>
    <t>Fresh fish smoked haddock</t>
  </si>
  <si>
    <t>Fresh fish pie mix cod fillet</t>
  </si>
  <si>
    <t>Fresh fish fish pie mix</t>
  </si>
  <si>
    <t xml:space="preserve">Marmalade </t>
  </si>
  <si>
    <t>Leg of lamb</t>
  </si>
  <si>
    <t xml:space="preserve">Yoghurt full fat plain </t>
  </si>
  <si>
    <t>Previous year's crop potatoes purchased</t>
  </si>
  <si>
    <t>Peas frozen</t>
  </si>
  <si>
    <t>Fuel (electricity,gas, other fuel)</t>
  </si>
  <si>
    <t>Cabbage fresh</t>
  </si>
  <si>
    <t>Pasta macaroni</t>
  </si>
  <si>
    <t>Pasta spaghetti</t>
  </si>
  <si>
    <t>Biscuits sweet rich tea</t>
  </si>
  <si>
    <t>Wine mealout</t>
  </si>
  <si>
    <t>Hat summer</t>
  </si>
  <si>
    <t>Shoes, casual slimon plimsolls</t>
  </si>
  <si>
    <t>Shoes, casual laceup plimsolls</t>
  </si>
  <si>
    <t>Hat winter</t>
  </si>
  <si>
    <t>Armchair tesco fabric chair</t>
  </si>
  <si>
    <t>Armchair fireside chair</t>
  </si>
  <si>
    <t>Carpet hall</t>
  </si>
  <si>
    <t>Carpet dining living area</t>
  </si>
  <si>
    <t>Carpet bedroom</t>
  </si>
  <si>
    <t>Bleach kitchen</t>
  </si>
  <si>
    <t>Curtains living area</t>
  </si>
  <si>
    <t>Curtain pole  living area</t>
  </si>
  <si>
    <t>Curtain hooks living area</t>
  </si>
  <si>
    <t>Bleach bathroom</t>
  </si>
  <si>
    <t>Light bulb bathroom</t>
  </si>
  <si>
    <t>Curtains dining room</t>
  </si>
  <si>
    <t>Curtain pole dining room</t>
  </si>
  <si>
    <t>Curtain hooks dining room</t>
  </si>
  <si>
    <t>Net curtains dining room</t>
  </si>
  <si>
    <t>Wire for net curtains dining room</t>
  </si>
  <si>
    <t>Lamp bedroom</t>
  </si>
  <si>
    <t>Storage containers (should be storage unit)</t>
  </si>
  <si>
    <t>Hand towels kitchen</t>
  </si>
  <si>
    <t>Tumbler bathroom</t>
  </si>
  <si>
    <t>Chair bedroom</t>
  </si>
  <si>
    <t>Blind bathroom</t>
  </si>
  <si>
    <t>Towel rail</t>
  </si>
  <si>
    <t>Table garden</t>
  </si>
  <si>
    <t>Chairs garden 2 chairs</t>
  </si>
  <si>
    <t>Sofa two seater living area</t>
  </si>
  <si>
    <t>Lampshade for central light living areaa</t>
  </si>
  <si>
    <t>Light bulb living area</t>
  </si>
  <si>
    <t>Net curtains living area</t>
  </si>
  <si>
    <t>Wire for net curtains living room</t>
  </si>
  <si>
    <t>Cushions living area</t>
  </si>
  <si>
    <t>Lampshade for central light dining area</t>
  </si>
  <si>
    <t>Light bulb dining area</t>
  </si>
  <si>
    <t>Chairs dining area 4 (2 folding 2 regular use)</t>
  </si>
  <si>
    <t>Light bulb kitchen</t>
  </si>
  <si>
    <t>Bin bathroom</t>
  </si>
  <si>
    <t>Lampshade for central light bedroom</t>
  </si>
  <si>
    <t>Light bulb bedroom</t>
  </si>
  <si>
    <t>Curtains bedroom</t>
  </si>
  <si>
    <t>Curtain pole bedroom</t>
  </si>
  <si>
    <t>Curtain hooks bedroom</t>
  </si>
  <si>
    <t>Net curtains bedroom</t>
  </si>
  <si>
    <t>Wire for net curtains bedroom</t>
  </si>
  <si>
    <t>Nail scissors</t>
  </si>
  <si>
    <t>Gifts for others xmas</t>
  </si>
  <si>
    <t>Gifts for others bday</t>
  </si>
  <si>
    <t>Activities gym</t>
  </si>
  <si>
    <t>Other high fibre breakfast cereals weetabix 12pk</t>
  </si>
  <si>
    <t>Other high fibre breakfast cereals tesco sultana bran flakes 750g</t>
  </si>
  <si>
    <t>New potatoes 750g</t>
  </si>
  <si>
    <t>Wine pub</t>
  </si>
  <si>
    <t>Delivery living area</t>
  </si>
  <si>
    <t>Lampshade for central light living area</t>
  </si>
  <si>
    <t>Lampshade for central light hall</t>
  </si>
  <si>
    <t>Light bulb hall</t>
  </si>
  <si>
    <t>Polish kitchen</t>
  </si>
  <si>
    <t>Medicine cabinet bathroom</t>
  </si>
  <si>
    <t>Flannels bathroom</t>
  </si>
  <si>
    <t>Table dining area</t>
  </si>
  <si>
    <t>Chairs dining area</t>
  </si>
  <si>
    <t>Chair bedroom wooden/dining</t>
  </si>
  <si>
    <t>Chairs garden 2 folding</t>
  </si>
  <si>
    <t>Table garden small round metal</t>
  </si>
  <si>
    <t>Window cleaner</t>
  </si>
  <si>
    <t>Hand towels bathroom</t>
  </si>
  <si>
    <t>Soap</t>
  </si>
  <si>
    <t>Opticians glasses</t>
  </si>
  <si>
    <t>Fresh fruit juices</t>
  </si>
  <si>
    <t>Other high fibre breakfast cereals weetabix</t>
  </si>
  <si>
    <t>Pasta pasta sheets</t>
  </si>
  <si>
    <t>Beer carling</t>
  </si>
  <si>
    <t xml:space="preserve">Beer </t>
  </si>
  <si>
    <t>Wine, Red bottle</t>
  </si>
  <si>
    <t>Slippers female</t>
  </si>
  <si>
    <t>Slippers male</t>
  </si>
  <si>
    <t>Trainers male</t>
  </si>
  <si>
    <t>Trainers female</t>
  </si>
  <si>
    <t>Pants female</t>
  </si>
  <si>
    <t>Socks female</t>
  </si>
  <si>
    <t>T shirts, short sleeved female</t>
  </si>
  <si>
    <t>Trousers smart female</t>
  </si>
  <si>
    <t>Trousers casual female</t>
  </si>
  <si>
    <t>Jeans female</t>
  </si>
  <si>
    <t>Coat winter female</t>
  </si>
  <si>
    <t>Coat summer female</t>
  </si>
  <si>
    <t>Waterproof coat female</t>
  </si>
  <si>
    <t>Pyjamas winter female</t>
  </si>
  <si>
    <t xml:space="preserve">Belts female </t>
  </si>
  <si>
    <t>Armchair living area</t>
  </si>
  <si>
    <t>Chairs (folding) dining area</t>
  </si>
  <si>
    <t>Blind kitchen</t>
  </si>
  <si>
    <t>Standard lamp living area</t>
  </si>
  <si>
    <t>Chairs dining</t>
  </si>
  <si>
    <t>Tumbler</t>
  </si>
  <si>
    <t>Curtains bedroom 1</t>
  </si>
  <si>
    <t>Chair bedroom 1</t>
  </si>
  <si>
    <t>Lampshade for central light bedroom 2</t>
  </si>
  <si>
    <t>Lampshade for central light bedroom 1</t>
  </si>
  <si>
    <t>Curtains bedroom 2</t>
  </si>
  <si>
    <t>Bed bedroom 2</t>
  </si>
  <si>
    <t>Chair garden</t>
  </si>
  <si>
    <t>Net curtains bathroom</t>
  </si>
  <si>
    <t>Hairdryer female</t>
  </si>
  <si>
    <t>Shower gel male</t>
  </si>
  <si>
    <t>Holdall female</t>
  </si>
  <si>
    <t>Shampoo female</t>
  </si>
  <si>
    <t>Razor female</t>
  </si>
  <si>
    <t>Razor male</t>
  </si>
  <si>
    <t>Brush female</t>
  </si>
  <si>
    <t>Jumpers female</t>
  </si>
  <si>
    <t>Dining table</t>
  </si>
  <si>
    <r>
      <t>Dining table</t>
    </r>
    <r>
      <rPr>
        <sz val="11"/>
        <color rgb="FFFF0000"/>
        <rFont val="Tahoma"/>
        <family val="2"/>
      </rPr>
      <t xml:space="preserve"> </t>
    </r>
  </si>
  <si>
    <t>Plane fares</t>
  </si>
  <si>
    <t>Baking tins</t>
  </si>
  <si>
    <r>
      <t>Baking tins</t>
    </r>
    <r>
      <rPr>
        <sz val="11"/>
        <color rgb="FFFF0000"/>
        <rFont val="Tahoma"/>
        <family val="2"/>
      </rPr>
      <t xml:space="preserve"> Cake tin</t>
    </r>
  </si>
  <si>
    <r>
      <t>Rugby shirt, PE</t>
    </r>
    <r>
      <rPr>
        <sz val="11"/>
        <color rgb="FFFF0000"/>
        <rFont val="Tahoma"/>
        <family val="2"/>
      </rPr>
      <t xml:space="preserve"> school hoodie</t>
    </r>
  </si>
  <si>
    <t>Female pensioner</t>
  </si>
  <si>
    <r>
      <t xml:space="preserve">Braising steak </t>
    </r>
    <r>
      <rPr>
        <sz val="11"/>
        <color theme="1"/>
        <rFont val="Tahoma"/>
        <family val="2"/>
      </rPr>
      <t>Steak rump</t>
    </r>
  </si>
  <si>
    <r>
      <t>Marmalade</t>
    </r>
    <r>
      <rPr>
        <sz val="11"/>
        <color theme="1"/>
        <rFont val="Tahoma"/>
        <family val="2"/>
      </rPr>
      <t xml:space="preserve"> Marmite</t>
    </r>
  </si>
  <si>
    <r>
      <t>packet colemans cheese sauce</t>
    </r>
    <r>
      <rPr>
        <sz val="11"/>
        <color theme="1"/>
        <rFont val="Tahoma"/>
        <family val="2"/>
      </rPr>
      <t xml:space="preserve"> Packet of dried cheese sauce mix</t>
    </r>
  </si>
  <si>
    <r>
      <t xml:space="preserve">Coat hooks </t>
    </r>
    <r>
      <rPr>
        <sz val="11"/>
        <color theme="1"/>
        <rFont val="Tahoma"/>
        <family val="2"/>
      </rPr>
      <t>Hooks</t>
    </r>
  </si>
  <si>
    <r>
      <t>Side tables</t>
    </r>
    <r>
      <rPr>
        <sz val="11"/>
        <color theme="1"/>
        <rFont val="Tahoma"/>
        <family val="2"/>
      </rPr>
      <t xml:space="preserve"> Bedside table</t>
    </r>
  </si>
  <si>
    <r>
      <t xml:space="preserve">Chairs (folding) </t>
    </r>
    <r>
      <rPr>
        <sz val="11"/>
        <color theme="1"/>
        <rFont val="Tahoma"/>
        <family val="2"/>
      </rPr>
      <t>Dining chairs</t>
    </r>
  </si>
  <si>
    <r>
      <t xml:space="preserve">Egg cups </t>
    </r>
    <r>
      <rPr>
        <sz val="11"/>
        <color theme="1"/>
        <rFont val="Tahoma"/>
        <family val="2"/>
      </rPr>
      <t>Cups plastic</t>
    </r>
  </si>
  <si>
    <r>
      <t xml:space="preserve">Milk jug </t>
    </r>
    <r>
      <rPr>
        <sz val="11"/>
        <color theme="1"/>
        <rFont val="Tahoma"/>
        <family val="2"/>
      </rPr>
      <t>Measuring jug</t>
    </r>
  </si>
  <si>
    <r>
      <t>Batteries</t>
    </r>
    <r>
      <rPr>
        <sz val="11"/>
        <color theme="1"/>
        <rFont val="Tahoma"/>
        <family val="2"/>
      </rPr>
      <t xml:space="preserve"> (for clock)</t>
    </r>
  </si>
  <si>
    <r>
      <t xml:space="preserve">Storage canisters </t>
    </r>
    <r>
      <rPr>
        <sz val="11"/>
        <color theme="1"/>
        <rFont val="Tahoma"/>
        <family val="2"/>
      </rPr>
      <t>storage containers</t>
    </r>
  </si>
  <si>
    <r>
      <t>Over radiator airer</t>
    </r>
    <r>
      <rPr>
        <sz val="11"/>
        <color theme="1"/>
        <rFont val="Tahoma"/>
        <family val="2"/>
      </rPr>
      <t xml:space="preserve"> Airer</t>
    </r>
  </si>
  <si>
    <r>
      <t xml:space="preserve">Floor cleaner </t>
    </r>
    <r>
      <rPr>
        <sz val="11"/>
        <color theme="1"/>
        <rFont val="Tahoma"/>
        <family val="2"/>
      </rPr>
      <t>Surface cleaner</t>
    </r>
  </si>
  <si>
    <r>
      <t>Toilet cleaner</t>
    </r>
    <r>
      <rPr>
        <sz val="11"/>
        <color theme="1"/>
        <rFont val="Tahoma"/>
        <family val="2"/>
      </rPr>
      <t xml:space="preserve"> Bathroom cleaner</t>
    </r>
  </si>
  <si>
    <r>
      <t xml:space="preserve">Underbed storage boxes </t>
    </r>
    <r>
      <rPr>
        <sz val="11"/>
        <color theme="1"/>
        <rFont val="Tahoma"/>
        <family val="2"/>
      </rPr>
      <t>Plastic storage tubs</t>
    </r>
  </si>
  <si>
    <r>
      <t xml:space="preserve">Sugar bowl </t>
    </r>
    <r>
      <rPr>
        <sz val="11"/>
        <color theme="1"/>
        <rFont val="Tahoma"/>
        <family val="2"/>
      </rPr>
      <t>porcelain</t>
    </r>
  </si>
  <si>
    <r>
      <t>Roasting tin</t>
    </r>
    <r>
      <rPr>
        <sz val="11"/>
        <color theme="1"/>
        <rFont val="Tahoma"/>
        <family val="2"/>
      </rPr>
      <t xml:space="preserve"> Roasting pan</t>
    </r>
  </si>
  <si>
    <r>
      <t>Baking sheet</t>
    </r>
    <r>
      <rPr>
        <sz val="11"/>
        <color theme="1"/>
        <rFont val="Tahoma"/>
        <family val="2"/>
      </rPr>
      <t xml:space="preserve"> tray</t>
    </r>
  </si>
  <si>
    <r>
      <t xml:space="preserve">Bin liners </t>
    </r>
    <r>
      <rPr>
        <sz val="11"/>
        <color theme="1"/>
        <rFont val="Tahoma"/>
        <family val="2"/>
      </rPr>
      <t>Bin bags</t>
    </r>
  </si>
  <si>
    <r>
      <t xml:space="preserve">Polish </t>
    </r>
    <r>
      <rPr>
        <sz val="11"/>
        <color theme="1"/>
        <rFont val="Tahoma"/>
        <family val="2"/>
      </rPr>
      <t>Furniture Polish</t>
    </r>
  </si>
  <si>
    <r>
      <t xml:space="preserve">Multi- surface cleaner </t>
    </r>
    <r>
      <rPr>
        <sz val="11"/>
        <color theme="1"/>
        <rFont val="Tahoma"/>
        <family val="2"/>
      </rPr>
      <t>Surface cleaner</t>
    </r>
  </si>
  <si>
    <r>
      <t>Bath sheets</t>
    </r>
    <r>
      <rPr>
        <sz val="11"/>
        <color theme="1"/>
        <rFont val="Tahoma"/>
        <family val="2"/>
      </rPr>
      <t xml:space="preserve"> (mother)</t>
    </r>
  </si>
  <si>
    <r>
      <t xml:space="preserve">Soap </t>
    </r>
    <r>
      <rPr>
        <sz val="11"/>
        <color theme="1"/>
        <rFont val="Tahoma"/>
        <family val="2"/>
      </rPr>
      <t>Liquid soap</t>
    </r>
  </si>
  <si>
    <r>
      <t>Shower gel</t>
    </r>
    <r>
      <rPr>
        <sz val="11"/>
        <color theme="1"/>
        <rFont val="Tahoma"/>
        <family val="2"/>
      </rPr>
      <t xml:space="preserve"> father</t>
    </r>
  </si>
  <si>
    <r>
      <t>Toothpaste</t>
    </r>
    <r>
      <rPr>
        <sz val="11"/>
        <color theme="1"/>
        <rFont val="Tahoma"/>
        <family val="2"/>
      </rPr>
      <t xml:space="preserve"> father</t>
    </r>
  </si>
  <si>
    <r>
      <t>Toothbrush</t>
    </r>
    <r>
      <rPr>
        <sz val="11"/>
        <color theme="1"/>
        <rFont val="Tahoma"/>
        <family val="2"/>
      </rPr>
      <t xml:space="preserve"> father</t>
    </r>
  </si>
  <si>
    <r>
      <t xml:space="preserve">Comb </t>
    </r>
    <r>
      <rPr>
        <sz val="11"/>
        <color theme="1"/>
        <rFont val="Tahoma"/>
        <family val="2"/>
      </rPr>
      <t>Nit cream</t>
    </r>
  </si>
  <si>
    <r>
      <t xml:space="preserve">Dentures </t>
    </r>
    <r>
      <rPr>
        <sz val="11"/>
        <color theme="1"/>
        <rFont val="Tahoma"/>
        <family val="2"/>
      </rPr>
      <t>Dentist checkup</t>
    </r>
  </si>
  <si>
    <r>
      <t xml:space="preserve">Rail fares coach travel for visiting friends </t>
    </r>
    <r>
      <rPr>
        <sz val="11"/>
        <color theme="1"/>
        <rFont val="Tahoma"/>
        <family val="2"/>
      </rPr>
      <t>Go Silver card which is valid on Isle of Man Railways and bus vannin services Free travel on bus services on public holidays, bank holidays and weekends</t>
    </r>
  </si>
  <si>
    <r>
      <t>Rail card senior coach card</t>
    </r>
    <r>
      <rPr>
        <sz val="11"/>
        <color theme="1"/>
        <rFont val="Tahoma"/>
        <family val="2"/>
      </rPr>
      <t xml:space="preserve"> annual unlimited travel on scheduled services of the Steam Railway, Manx Electric Railway and Snaefell Mountain Railway</t>
    </r>
  </si>
  <si>
    <r>
      <t xml:space="preserve">Taxi fares </t>
    </r>
    <r>
      <rPr>
        <sz val="11"/>
        <color theme="1"/>
        <rFont val="Tahoma"/>
        <family val="2"/>
      </rPr>
      <t>per week</t>
    </r>
  </si>
  <si>
    <r>
      <t>Photographs</t>
    </r>
    <r>
      <rPr>
        <sz val="11"/>
        <color theme="1"/>
        <rFont val="Tahoma"/>
        <family val="2"/>
      </rPr>
      <t xml:space="preserve"> photo printing</t>
    </r>
  </si>
  <si>
    <r>
      <t xml:space="preserve">Mince </t>
    </r>
    <r>
      <rPr>
        <sz val="11"/>
        <color theme="1"/>
        <rFont val="Tahoma"/>
        <family val="2"/>
      </rPr>
      <t>Beef mince</t>
    </r>
  </si>
  <si>
    <r>
      <t xml:space="preserve">Braising steak </t>
    </r>
    <r>
      <rPr>
        <sz val="11"/>
        <color theme="1"/>
        <rFont val="Tahoma"/>
        <family val="2"/>
      </rPr>
      <t>Steak (rump)</t>
    </r>
  </si>
  <si>
    <r>
      <t xml:space="preserve">Tesco Chicken curry </t>
    </r>
    <r>
      <rPr>
        <sz val="11"/>
        <color theme="1"/>
        <rFont val="Tahoma"/>
        <family val="2"/>
      </rPr>
      <t>Curry sauce</t>
    </r>
  </si>
  <si>
    <r>
      <t>French dressing</t>
    </r>
    <r>
      <rPr>
        <sz val="11"/>
        <color theme="1"/>
        <rFont val="Tahoma"/>
        <family val="2"/>
      </rPr>
      <t xml:space="preserve"> Salad dressing</t>
    </r>
  </si>
  <si>
    <r>
      <t>Yoghurt</t>
    </r>
    <r>
      <rPr>
        <sz val="11"/>
        <color theme="1"/>
        <rFont val="Tahoma"/>
        <family val="2"/>
      </rPr>
      <t xml:space="preserve"> Yoghurt low fat fruit</t>
    </r>
  </si>
  <si>
    <r>
      <t>Stockings</t>
    </r>
    <r>
      <rPr>
        <sz val="11"/>
        <color theme="1"/>
        <rFont val="Tahoma"/>
        <family val="2"/>
      </rPr>
      <t xml:space="preserve"> Leggings</t>
    </r>
  </si>
  <si>
    <r>
      <t>Dress (occasion/</t>
    </r>
    <r>
      <rPr>
        <sz val="11"/>
        <color theme="1"/>
        <rFont val="Tahoma"/>
        <family val="2"/>
      </rPr>
      <t>formal)</t>
    </r>
  </si>
  <si>
    <r>
      <t>Pyjamas (winter)</t>
    </r>
    <r>
      <rPr>
        <sz val="11"/>
        <color theme="1"/>
        <rFont val="Tahoma"/>
        <family val="2"/>
      </rPr>
      <t xml:space="preserve"> cotton</t>
    </r>
  </si>
  <si>
    <r>
      <t xml:space="preserve">Shoes (smart) </t>
    </r>
    <r>
      <rPr>
        <sz val="11"/>
        <color theme="1"/>
        <rFont val="Tahoma"/>
        <family val="2"/>
      </rPr>
      <t>going out</t>
    </r>
  </si>
  <si>
    <r>
      <rPr>
        <sz val="11"/>
        <color theme="1"/>
        <rFont val="Tahoma"/>
        <family val="2"/>
      </rPr>
      <t>Dressing gown, winter</t>
    </r>
  </si>
  <si>
    <r>
      <rPr>
        <sz val="11"/>
        <color theme="1"/>
        <rFont val="Tahoma"/>
        <family val="2"/>
      </rPr>
      <t>Dressing gown, summer SUPERSOFT SPOTTED LONG SLEEVE DRESSING GOWN</t>
    </r>
  </si>
  <si>
    <r>
      <t xml:space="preserve">Door mat </t>
    </r>
    <r>
      <rPr>
        <sz val="11"/>
        <color theme="1"/>
        <rFont val="Tahoma"/>
        <family val="2"/>
      </rPr>
      <t>doorstep outside flat</t>
    </r>
  </si>
  <si>
    <r>
      <t>Door mat</t>
    </r>
    <r>
      <rPr>
        <sz val="11"/>
        <color theme="1"/>
        <rFont val="Tahoma"/>
        <family val="2"/>
      </rPr>
      <t xml:space="preserve"> washable with nonslip</t>
    </r>
  </si>
  <si>
    <r>
      <t xml:space="preserve">Wahing liquid kitchen laundry </t>
    </r>
    <r>
      <rPr>
        <sz val="11"/>
        <color theme="1"/>
        <rFont val="Tahoma"/>
        <family val="2"/>
      </rPr>
      <t>washing powder</t>
    </r>
  </si>
  <si>
    <r>
      <t xml:space="preserve">Baking sheet </t>
    </r>
    <r>
      <rPr>
        <sz val="11"/>
        <color theme="1"/>
        <rFont val="Tahoma"/>
        <family val="2"/>
      </rPr>
      <t>tray</t>
    </r>
  </si>
  <si>
    <r>
      <t>Comb</t>
    </r>
    <r>
      <rPr>
        <sz val="11"/>
        <color theme="1"/>
        <rFont val="Tahoma"/>
        <family val="2"/>
      </rPr>
      <t xml:space="preserve"> Nit comb</t>
    </r>
  </si>
  <si>
    <r>
      <t xml:space="preserve">Brush </t>
    </r>
    <r>
      <rPr>
        <sz val="11"/>
        <color theme="1"/>
        <rFont val="Tahoma"/>
        <family val="2"/>
      </rPr>
      <t>(hair)</t>
    </r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</si>
  <si>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</si>
  <si>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</si>
  <si>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</si>
  <si>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</si>
  <si>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</si>
  <si>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</si>
  <si>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</si>
  <si>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</si>
  <si>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</si>
  <si>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</si>
  <si>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</si>
  <si>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</si>
  <si>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</si>
  <si>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</si>
  <si>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</si>
  <si>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</si>
  <si>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</si>
  <si>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</si>
  <si>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</si>
  <si>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</si>
  <si>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</si>
  <si>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</si>
  <si>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</si>
  <si>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</si>
  <si>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</si>
  <si>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</si>
  <si>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</si>
  <si>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</si>
  <si>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</si>
  <si>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</si>
  <si>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102</t>
  </si>
  <si>
    <t>145</t>
  </si>
  <si>
    <t>154</t>
  </si>
  <si>
    <r>
      <t>Broccoli</t>
    </r>
    <r>
      <rPr>
        <sz val="11"/>
        <color theme="1"/>
        <rFont val="Tahoma"/>
        <family val="2"/>
      </rPr>
      <t xml:space="preserve"> </t>
    </r>
  </si>
  <si>
    <r>
      <t>Track suit</t>
    </r>
    <r>
      <rPr>
        <sz val="11"/>
        <color theme="1"/>
        <rFont val="Tahoma"/>
        <family val="2"/>
      </rPr>
      <t xml:space="preserve"> male</t>
    </r>
  </si>
  <si>
    <r>
      <t>Hat (summer)</t>
    </r>
    <r>
      <rPr>
        <sz val="11"/>
        <color theme="1"/>
        <rFont val="Tahoma"/>
        <family val="2"/>
      </rPr>
      <t xml:space="preserve"> thinsulate</t>
    </r>
  </si>
  <si>
    <r>
      <t xml:space="preserve">Hat (winter)  </t>
    </r>
    <r>
      <rPr>
        <sz val="11"/>
        <color theme="1"/>
        <rFont val="Tahoma"/>
        <family val="2"/>
      </rPr>
      <t>thinsulate</t>
    </r>
  </si>
  <si>
    <r>
      <t xml:space="preserve">Gloves (woolly) </t>
    </r>
    <r>
      <rPr>
        <sz val="11"/>
        <color theme="1"/>
        <rFont val="Tahoma"/>
        <family val="2"/>
      </rPr>
      <t xml:space="preserve"> thinsulate</t>
    </r>
  </si>
  <si>
    <r>
      <t xml:space="preserve">Gloves (smart)  </t>
    </r>
    <r>
      <rPr>
        <sz val="11"/>
        <color theme="1"/>
        <rFont val="Tahoma"/>
        <family val="2"/>
      </rPr>
      <t>thinsulate</t>
    </r>
  </si>
  <si>
    <r>
      <t xml:space="preserve">Scarf (winter)  </t>
    </r>
    <r>
      <rPr>
        <sz val="11"/>
        <color theme="1"/>
        <rFont val="Tahoma"/>
        <family val="2"/>
      </rPr>
      <t>thinsulate</t>
    </r>
  </si>
  <si>
    <r>
      <t xml:space="preserve">Scarves (summer) </t>
    </r>
    <r>
      <rPr>
        <sz val="11"/>
        <color theme="1"/>
        <rFont val="Tahoma"/>
        <family val="2"/>
      </rPr>
      <t xml:space="preserve"> thinsulate</t>
    </r>
  </si>
  <si>
    <r>
      <t>Dressing gown, summer</t>
    </r>
    <r>
      <rPr>
        <sz val="11"/>
        <color theme="1"/>
        <rFont val="Tahoma"/>
        <family val="2"/>
      </rPr>
      <t xml:space="preserve"> SUPERSOFT SPOTTED LONG SLEEVE DRESSING GOWN</t>
    </r>
  </si>
  <si>
    <r>
      <t xml:space="preserve">Sandals (smart) </t>
    </r>
    <r>
      <rPr>
        <sz val="11"/>
        <color theme="1"/>
        <rFont val="Tahoma"/>
        <family val="2"/>
      </rPr>
      <t>heeled</t>
    </r>
  </si>
  <si>
    <r>
      <t xml:space="preserve">Sandals (casual) </t>
    </r>
    <r>
      <rPr>
        <sz val="11"/>
        <color theme="1"/>
        <rFont val="Tahoma"/>
        <family val="2"/>
      </rPr>
      <t>flat</t>
    </r>
  </si>
  <si>
    <r>
      <t xml:space="preserve">Boots (winter) </t>
    </r>
    <r>
      <rPr>
        <sz val="11"/>
        <color theme="1"/>
        <rFont val="Tahoma"/>
        <family val="2"/>
      </rPr>
      <t>long riding boots</t>
    </r>
  </si>
  <si>
    <r>
      <t xml:space="preserve">Boots (leather) </t>
    </r>
    <r>
      <rPr>
        <sz val="11"/>
        <color theme="1"/>
        <rFont val="Tahoma"/>
        <family val="2"/>
      </rPr>
      <t>short chelsea boots</t>
    </r>
  </si>
  <si>
    <r>
      <t xml:space="preserve">Shoes (smart) </t>
    </r>
    <r>
      <rPr>
        <sz val="11"/>
        <color theme="1"/>
        <rFont val="Tahoma"/>
        <family val="2"/>
      </rPr>
      <t>men</t>
    </r>
  </si>
  <si>
    <r>
      <t>Shoes (casual)</t>
    </r>
    <r>
      <rPr>
        <sz val="11"/>
        <color theme="1"/>
        <rFont val="Tahoma"/>
        <family val="2"/>
      </rPr>
      <t xml:space="preserve"> men</t>
    </r>
  </si>
  <si>
    <r>
      <t xml:space="preserve">Shorts (casual) </t>
    </r>
    <r>
      <rPr>
        <sz val="11"/>
        <color theme="1"/>
        <rFont val="Tahoma"/>
        <family val="2"/>
      </rPr>
      <t>Pants male</t>
    </r>
  </si>
  <si>
    <r>
      <t xml:space="preserve">Mirror bathroom </t>
    </r>
    <r>
      <rPr>
        <sz val="11"/>
        <color theme="1"/>
        <rFont val="Tahoma"/>
        <family val="2"/>
      </rPr>
      <t>magnifying</t>
    </r>
  </si>
  <si>
    <r>
      <t>Bin liners</t>
    </r>
    <r>
      <rPr>
        <sz val="11"/>
        <color theme="1"/>
        <rFont val="Tahoma"/>
        <family val="2"/>
      </rPr>
      <t xml:space="preserve"> bag</t>
    </r>
  </si>
  <si>
    <r>
      <t>Hanging rail</t>
    </r>
    <r>
      <rPr>
        <sz val="11"/>
        <color theme="1"/>
        <rFont val="Tahoma"/>
        <family val="2"/>
      </rPr>
      <t xml:space="preserve"> rail for curtain</t>
    </r>
  </si>
  <si>
    <r>
      <t xml:space="preserve">Table garden </t>
    </r>
    <r>
      <rPr>
        <sz val="11"/>
        <color theme="1"/>
        <rFont val="Tahoma"/>
        <family val="2"/>
      </rPr>
      <t>coffee table</t>
    </r>
  </si>
  <si>
    <r>
      <rPr>
        <sz val="11"/>
        <color theme="1"/>
        <rFont val="Tahoma"/>
        <family val="2"/>
      </rPr>
      <t>Hand soap pump Liquid soap</t>
    </r>
  </si>
  <si>
    <r>
      <t>Chiropody</t>
    </r>
    <r>
      <rPr>
        <sz val="11"/>
        <color theme="1"/>
        <rFont val="Tahoma"/>
        <family val="2"/>
      </rPr>
      <t xml:space="preserve"> Podiatry</t>
    </r>
  </si>
  <si>
    <r>
      <t>Comb</t>
    </r>
    <r>
      <rPr>
        <sz val="11"/>
        <color theme="1"/>
        <rFont val="Tahoma"/>
        <family val="2"/>
      </rPr>
      <t xml:space="preserve"> Nit comb </t>
    </r>
  </si>
  <si>
    <r>
      <t>Comb</t>
    </r>
    <r>
      <rPr>
        <sz val="11"/>
        <color theme="1"/>
        <rFont val="Tahoma"/>
        <family val="2"/>
      </rPr>
      <t xml:space="preserve"> Nit comb female</t>
    </r>
  </si>
  <si>
    <t>Plane fares weekend citybreak to Liverpool</t>
  </si>
  <si>
    <r>
      <t xml:space="preserve">Batteries for bike lights </t>
    </r>
    <r>
      <rPr>
        <sz val="11"/>
        <color rgb="FFFF0000"/>
        <rFont val="Tahoma"/>
        <family val="2"/>
      </rPr>
      <t>smoke alarm</t>
    </r>
  </si>
  <si>
    <r>
      <t xml:space="preserve">Toilet roll </t>
    </r>
    <r>
      <rPr>
        <sz val="11"/>
        <color rgb="FFFF0000"/>
        <rFont val="Tahoma"/>
        <family val="2"/>
      </rPr>
      <t>father</t>
    </r>
  </si>
  <si>
    <r>
      <t>Batteries for bike lights</t>
    </r>
    <r>
      <rPr>
        <sz val="11"/>
        <color rgb="FFFF0000"/>
        <rFont val="Tahoma"/>
        <family val="2"/>
      </rPr>
      <t xml:space="preserve"> smoke alarm</t>
    </r>
  </si>
  <si>
    <t xml:space="preserve">Batteries for bike lights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</si>
</sst>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#0.00;###0.00"/>
    <numFmt numFmtId="165" formatCode="###0;###0"/>
    <numFmt numFmtId="166" formatCode="_-* #,##0_-;\-* #,##0_-;_-* &quot;-&quot;??_-;_-@_-"/>
  </numFmts>
  <fonts count="13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rgb="FF000000"/>
      <name val="Times New Roman"/>
      <family val="1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Tahoma"/>
      <family val="2"/>
    </font>
    <font>
      <sz val="11"/>
      <color rgb="FF006100"/>
      <name val="Calibri"/>
      <family val="2"/>
      <scheme val="minor"/>
    </font>
    <font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7" fillId="0" borderId="0"/>
    <xf numFmtId="0" fontId="8" fillId="0" borderId="0"/>
    <xf numFmtId="9" fontId="5" fillId="0" borderId="0" applyFont="0" applyFill="0" applyBorder="0" applyAlignment="0" applyProtection="0"/>
    <xf numFmtId="0" fontId="11" fillId="6" borderId="0" applyNumberFormat="0" applyBorder="0" applyAlignment="0" applyProtection="0"/>
    <xf numFmtId="0" fontId="1" fillId="0" borderId="0"/>
  </cellStyleXfs>
  <cellXfs count="64">
    <xf numFmtId="0" fontId="0" fillId="0" borderId="0" xfId="0"/>
    <xf numFmtId="0" fontId="0" fillId="4" borderId="0" xfId="0" applyFill="1"/>
    <xf numFmtId="0" fontId="0" fillId="2" borderId="0" xfId="0" applyFill="1"/>
    <xf numFmtId="0" fontId="0" fillId="3" borderId="0" xfId="0" applyFill="1"/>
    <xf numFmtId="0" fontId="0" fillId="0" borderId="0" xfId="0"/>
    <xf numFmtId="0" fontId="0" fillId="5" borderId="0" xfId="0" applyFill="1"/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43" fontId="0" fillId="0" borderId="0" xfId="2" applyFont="1" applyFill="1"/>
    <xf numFmtId="43" fontId="2" fillId="0" borderId="0" xfId="2" applyFont="1" applyFill="1"/>
    <xf numFmtId="0" fontId="0" fillId="0" borderId="1" xfId="0" applyFill="1" applyBorder="1"/>
    <xf numFmtId="0" fontId="2" fillId="0" borderId="1" xfId="0" applyFont="1" applyFill="1" applyBorder="1"/>
    <xf numFmtId="43" fontId="0" fillId="0" borderId="1" xfId="2" applyFont="1" applyFill="1" applyBorder="1"/>
    <xf numFmtId="43" fontId="2" fillId="0" borderId="1" xfId="2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top"/>
    </xf>
    <xf numFmtId="165" fontId="6" fillId="0" borderId="1" xfId="3" applyNumberFormat="1" applyFont="1" applyFill="1" applyBorder="1" applyAlignment="1">
      <alignment horizontal="left" vertical="top"/>
    </xf>
    <xf numFmtId="165" fontId="6" fillId="0" borderId="1" xfId="3" applyNumberFormat="1" applyFont="1" applyFill="1" applyBorder="1" applyAlignment="1">
      <alignment vertical="top"/>
    </xf>
    <xf numFmtId="164" fontId="6" fillId="0" borderId="1" xfId="3" applyNumberFormat="1" applyFont="1" applyFill="1" applyBorder="1" applyAlignment="1">
      <alignment vertical="top"/>
    </xf>
    <xf numFmtId="0" fontId="0" fillId="0" borderId="1" xfId="0" applyFill="1" applyBorder="1" applyAlignment="1"/>
    <xf numFmtId="0" fontId="2" fillId="0" borderId="1" xfId="0" applyFont="1" applyFill="1" applyBorder="1" applyAlignment="1"/>
    <xf numFmtId="166" fontId="0" fillId="0" borderId="1" xfId="2" applyNumberFormat="1" applyFont="1" applyFill="1" applyBorder="1"/>
    <xf numFmtId="0" fontId="0" fillId="0" borderId="2" xfId="0" applyFill="1" applyBorder="1"/>
    <xf numFmtId="49" fontId="0" fillId="0" borderId="0" xfId="0" applyNumberFormat="1"/>
    <xf numFmtId="0" fontId="0" fillId="0" borderId="0" xfId="0" applyFill="1"/>
    <xf numFmtId="0" fontId="10" fillId="0" borderId="0" xfId="0" applyFont="1" applyFill="1" applyBorder="1"/>
    <xf numFmtId="0" fontId="9" fillId="0" borderId="0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4" fillId="0" borderId="1" xfId="0" applyFont="1" applyFill="1" applyBorder="1"/>
    <xf numFmtId="0" fontId="0" fillId="0" borderId="0" xfId="0" applyFill="1" applyBorder="1"/>
    <xf numFmtId="0" fontId="0" fillId="0" borderId="1" xfId="0" applyFont="1" applyFill="1" applyBorder="1"/>
    <xf numFmtId="0" fontId="4" fillId="0" borderId="1" xfId="0" applyFont="1" applyFill="1" applyBorder="1" applyAlignment="1"/>
    <xf numFmtId="10" fontId="0" fillId="0" borderId="1" xfId="0" applyNumberFormat="1" applyFill="1" applyBorder="1"/>
    <xf numFmtId="2" fontId="0" fillId="0" borderId="1" xfId="0" applyNumberFormat="1" applyFill="1" applyBorder="1"/>
    <xf numFmtId="166" fontId="0" fillId="0" borderId="0" xfId="2" applyNumberFormat="1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6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2" applyFont="1" applyFill="1" applyBorder="1" applyAlignment="1">
      <alignment horizontal="center"/>
    </xf>
    <xf numFmtId="0" fontId="0" fillId="0" borderId="1" xfId="6" applyFont="1" applyFill="1" applyBorder="1"/>
    <xf numFmtId="49" fontId="0" fillId="0" borderId="0" xfId="0" applyNumberFormat="1" applyFont="1" applyFill="1" applyBorder="1"/>
    <xf numFmtId="49" fontId="0" fillId="0" borderId="1" xfId="0" applyNumberFormat="1" applyFont="1" applyFill="1" applyBorder="1"/>
    <xf numFmtId="49" fontId="2" fillId="0" borderId="1" xfId="0" applyNumberFormat="1" applyFont="1" applyFill="1" applyBorder="1"/>
    <xf numFmtId="2" fontId="0" fillId="0" borderId="0" xfId="0" applyNumberFormat="1" applyFont="1" applyFill="1" applyBorder="1"/>
    <xf numFmtId="0" fontId="2" fillId="0" borderId="0" xfId="0" applyFont="1" applyFill="1" applyBorder="1"/>
    <xf numFmtId="0" fontId="0" fillId="0" borderId="1" xfId="6" applyFont="1" applyFill="1" applyBorder="1" applyAlignment="1">
      <alignment vertical="center"/>
    </xf>
    <xf numFmtId="43" fontId="0" fillId="0" borderId="1" xfId="2" applyFont="1" applyFill="1" applyBorder="1" applyAlignment="1">
      <alignment vertical="center"/>
    </xf>
    <xf numFmtId="0" fontId="2" fillId="0" borderId="0" xfId="0" applyFont="1" applyFill="1"/>
    <xf numFmtId="43" fontId="0" fillId="0" borderId="0" xfId="0" applyNumberFormat="1" applyFill="1"/>
    <xf numFmtId="43" fontId="0" fillId="0" borderId="1" xfId="0" applyNumberFormat="1" applyFill="1" applyBorder="1"/>
    <xf numFmtId="9" fontId="0" fillId="0" borderId="0" xfId="5" applyFont="1" applyFill="1"/>
    <xf numFmtId="0" fontId="0" fillId="0" borderId="1" xfId="2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ill="1" applyBorder="1"/>
    <xf numFmtId="0" fontId="0" fillId="0" borderId="0" xfId="0" applyFill="1" applyAlignment="1"/>
    <xf numFmtId="43" fontId="0" fillId="0" borderId="0" xfId="0" applyNumberFormat="1" applyFont="1" applyFill="1"/>
    <xf numFmtId="0" fontId="4" fillId="0" borderId="1" xfId="6" applyFont="1" applyFill="1" applyBorder="1"/>
    <xf numFmtId="2" fontId="0" fillId="0" borderId="0" xfId="0" applyNumberFormat="1" applyFont="1" applyFill="1"/>
  </cellXfs>
  <cellStyles count="8">
    <cellStyle name="Comma" xfId="2" builtinId="3"/>
    <cellStyle name="Good" xfId="6" builtinId="26"/>
    <cellStyle name="Normal" xfId="0" builtinId="0"/>
    <cellStyle name="Normal 2" xfId="1"/>
    <cellStyle name="Normal 2 2" xfId="4"/>
    <cellStyle name="Normal 3" xfId="3"/>
    <cellStyle name="Normal 4" xf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56"/>
  <sheetViews>
    <sheetView tabSelected="1" topLeftCell="A4" zoomScaleNormal="100" workbookViewId="0">
      <selection activeCell="D3" sqref="D3"/>
    </sheetView>
  </sheetViews>
  <sheetFormatPr defaultColWidth="9" defaultRowHeight="14" x14ac:dyDescent="0.3"/>
  <cols>
    <col min="1" max="2" width="9" style="25"/>
    <col min="3" max="3" width="28.58203125" style="25" customWidth="1"/>
    <col min="4" max="4" width="17.25" style="25" customWidth="1"/>
    <col min="5" max="5" width="13.08203125" style="25" customWidth="1"/>
    <col min="6" max="6" width="22.5" style="25" bestFit="1" customWidth="1"/>
    <col min="7" max="7" width="16.33203125" style="25" bestFit="1" customWidth="1"/>
    <col min="8" max="8" width="10.83203125" style="25" bestFit="1" customWidth="1"/>
    <col min="9" max="9" width="20.08203125" style="25" bestFit="1" customWidth="1"/>
    <col min="10" max="10" width="17.25" style="25" customWidth="1"/>
    <col min="11" max="11" width="15.5" style="25" customWidth="1"/>
    <col min="12" max="16384" width="9" style="25"/>
  </cols>
  <sheetData>
    <row r="2" spans="3:11" x14ac:dyDescent="0.3">
      <c r="C2" s="11" t="s">
        <v>775</v>
      </c>
      <c r="D2" s="11" t="s">
        <v>6</v>
      </c>
      <c r="E2" s="11" t="s">
        <v>782</v>
      </c>
      <c r="F2" s="53"/>
    </row>
    <row r="3" spans="3:11" x14ac:dyDescent="0.3">
      <c r="C3" s="10" t="s">
        <v>776</v>
      </c>
      <c r="D3" s="12">
        <f>+'Single Male'!J333</f>
        <v>364.59104143619726</v>
      </c>
      <c r="E3" s="12">
        <f>+D3/37.5</f>
        <v>9.7224277716319261</v>
      </c>
      <c r="F3" s="54"/>
    </row>
    <row r="4" spans="3:11" x14ac:dyDescent="0.3">
      <c r="C4" s="10" t="s">
        <v>777</v>
      </c>
      <c r="D4" s="12">
        <f>+'Single Female'!J345</f>
        <v>371.69748806794803</v>
      </c>
      <c r="E4" s="12">
        <f t="shared" ref="E4:E6" si="0">+D4/37.5</f>
        <v>9.91193301514528</v>
      </c>
      <c r="F4" s="54"/>
    </row>
    <row r="5" spans="3:11" x14ac:dyDescent="0.3">
      <c r="C5" s="10" t="s">
        <v>778</v>
      </c>
      <c r="D5" s="12">
        <f>+Couple!J380</f>
        <v>491.52388098561397</v>
      </c>
      <c r="E5" s="12">
        <f>+(D5/37.5)/2</f>
        <v>6.5536517464748529</v>
      </c>
      <c r="F5" s="54"/>
    </row>
    <row r="6" spans="3:11" x14ac:dyDescent="0.3">
      <c r="C6" s="10" t="s">
        <v>779</v>
      </c>
      <c r="D6" s="12">
        <f>+'Single +1'!J392+Child!H154</f>
        <v>679.38089165946587</v>
      </c>
      <c r="E6" s="12">
        <f t="shared" si="0"/>
        <v>18.116823777585758</v>
      </c>
    </row>
    <row r="7" spans="3:11" x14ac:dyDescent="0.3">
      <c r="C7" s="10" t="s">
        <v>780</v>
      </c>
      <c r="D7" s="12">
        <f>+'Couple +1'!J445+Child!H154</f>
        <v>753.52789525660057</v>
      </c>
      <c r="E7" s="12">
        <f>+(D7/37.5)/2</f>
        <v>10.04703860342134</v>
      </c>
    </row>
    <row r="8" spans="3:11" x14ac:dyDescent="0.3">
      <c r="C8" s="10" t="s">
        <v>781</v>
      </c>
      <c r="D8" s="12">
        <f>+'Couple +2'!J465+(2*Child!H154)</f>
        <v>923.31389468657744</v>
      </c>
      <c r="E8" s="12">
        <f>+(D8/37.5)/2</f>
        <v>12.310851929154365</v>
      </c>
    </row>
    <row r="9" spans="3:11" x14ac:dyDescent="0.3">
      <c r="C9" s="10" t="s">
        <v>798</v>
      </c>
      <c r="D9" s="12">
        <f>+'Couple +3'!J474+(3*Child!H154)</f>
        <v>1080.6448515213956</v>
      </c>
      <c r="E9" s="12">
        <f>+(D9/37.5)/2</f>
        <v>14.408598020285275</v>
      </c>
    </row>
    <row r="10" spans="3:11" x14ac:dyDescent="0.3">
      <c r="C10" s="10" t="s">
        <v>921</v>
      </c>
      <c r="D10" s="12">
        <f>+'Male pensioner '!H394</f>
        <v>364.30182259013162</v>
      </c>
      <c r="E10" s="12">
        <f t="shared" ref="E10:E12" si="1">+(D10/37.5)/2</f>
        <v>4.857357634535088</v>
      </c>
    </row>
    <row r="11" spans="3:11" x14ac:dyDescent="0.3">
      <c r="C11" s="10" t="s">
        <v>1521</v>
      </c>
      <c r="D11" s="12">
        <f>+'Female pensioner'!H405</f>
        <v>362.2958282539052</v>
      </c>
      <c r="E11" s="12">
        <f t="shared" si="1"/>
        <v>4.830611043385403</v>
      </c>
    </row>
    <row r="12" spans="3:11" x14ac:dyDescent="0.3">
      <c r="C12" s="10" t="s">
        <v>952</v>
      </c>
      <c r="D12" s="12">
        <f>+'Partnered pensioner'!H485</f>
        <v>509.45039237327251</v>
      </c>
      <c r="E12" s="12">
        <f t="shared" si="1"/>
        <v>6.7926718983103003</v>
      </c>
    </row>
    <row r="13" spans="3:11" x14ac:dyDescent="0.3">
      <c r="H13"/>
      <c r="I13"/>
      <c r="J13"/>
      <c r="K13"/>
    </row>
    <row r="14" spans="3:11" x14ac:dyDescent="0.3">
      <c r="C14" s="53" t="s">
        <v>783</v>
      </c>
      <c r="H14"/>
      <c r="I14"/>
      <c r="J14"/>
      <c r="K14"/>
    </row>
    <row r="15" spans="3:11" x14ac:dyDescent="0.3">
      <c r="H15"/>
      <c r="I15"/>
      <c r="J15"/>
      <c r="K15"/>
    </row>
    <row r="16" spans="3:11" x14ac:dyDescent="0.3">
      <c r="C16" s="10"/>
      <c r="D16" s="11" t="s">
        <v>784</v>
      </c>
      <c r="E16" s="11" t="s">
        <v>782</v>
      </c>
      <c r="F16" s="11" t="s">
        <v>805</v>
      </c>
      <c r="H16"/>
      <c r="I16"/>
      <c r="J16"/>
      <c r="K16"/>
    </row>
    <row r="17" spans="3:11" x14ac:dyDescent="0.3">
      <c r="C17" s="10" t="s">
        <v>776</v>
      </c>
      <c r="D17" s="34">
        <v>0.46899999999999997</v>
      </c>
      <c r="E17" s="55">
        <f>+E3</f>
        <v>9.7224277716319261</v>
      </c>
      <c r="F17" s="12">
        <f>+E17*D17</f>
        <v>4.5598186248953727</v>
      </c>
      <c r="H17"/>
      <c r="I17"/>
      <c r="J17"/>
      <c r="K17"/>
    </row>
    <row r="18" spans="3:11" x14ac:dyDescent="0.3">
      <c r="C18" s="10" t="s">
        <v>777</v>
      </c>
      <c r="D18" s="34">
        <v>0.53100000000000003</v>
      </c>
      <c r="E18" s="55">
        <f>+E4</f>
        <v>9.91193301514528</v>
      </c>
      <c r="F18" s="12">
        <f>+E18*D18</f>
        <v>5.2632364310421442</v>
      </c>
      <c r="H18"/>
      <c r="I18"/>
      <c r="J18"/>
      <c r="K18"/>
    </row>
    <row r="19" spans="3:11" x14ac:dyDescent="0.3">
      <c r="C19" s="11" t="s">
        <v>785</v>
      </c>
      <c r="D19" s="12"/>
      <c r="E19" s="10"/>
      <c r="F19" s="55">
        <f>SUM(F17:F18)</f>
        <v>9.823055055937516</v>
      </c>
      <c r="H19"/>
      <c r="I19"/>
      <c r="J19"/>
      <c r="K19"/>
    </row>
    <row r="20" spans="3:11" x14ac:dyDescent="0.3">
      <c r="H20"/>
      <c r="I20"/>
      <c r="J20"/>
      <c r="K20"/>
    </row>
    <row r="21" spans="3:11" x14ac:dyDescent="0.3">
      <c r="H21"/>
      <c r="I21"/>
      <c r="J21"/>
      <c r="K21"/>
    </row>
    <row r="22" spans="3:11" x14ac:dyDescent="0.3">
      <c r="C22" s="53" t="s">
        <v>786</v>
      </c>
      <c r="H22"/>
      <c r="I22"/>
      <c r="J22"/>
      <c r="K22"/>
    </row>
    <row r="23" spans="3:11" x14ac:dyDescent="0.3">
      <c r="C23" s="53"/>
      <c r="H23"/>
      <c r="I23"/>
      <c r="J23"/>
      <c r="K23"/>
    </row>
    <row r="24" spans="3:11" x14ac:dyDescent="0.3">
      <c r="C24" s="10"/>
      <c r="D24" s="11" t="s">
        <v>784</v>
      </c>
      <c r="E24" s="11" t="s">
        <v>782</v>
      </c>
      <c r="F24" s="11" t="s">
        <v>805</v>
      </c>
      <c r="H24"/>
      <c r="I24"/>
      <c r="J24"/>
      <c r="K24"/>
    </row>
    <row r="25" spans="3:11" x14ac:dyDescent="0.3">
      <c r="C25" s="10" t="s">
        <v>787</v>
      </c>
      <c r="D25" s="34">
        <v>0.33119999999999999</v>
      </c>
      <c r="E25" s="55">
        <f>+F19</f>
        <v>9.823055055937516</v>
      </c>
      <c r="F25" s="12">
        <f>+E25*D25</f>
        <v>3.253395834526505</v>
      </c>
      <c r="H25"/>
      <c r="I25"/>
      <c r="J25"/>
      <c r="K25"/>
    </row>
    <row r="26" spans="3:11" x14ac:dyDescent="0.3">
      <c r="C26" s="10" t="s">
        <v>778</v>
      </c>
      <c r="D26" s="34">
        <v>0.32819999999999999</v>
      </c>
      <c r="E26" s="55">
        <f>+E5</f>
        <v>6.5536517464748529</v>
      </c>
      <c r="F26" s="12">
        <f t="shared" ref="F26:F30" si="2">+E26*D26</f>
        <v>2.1509085031930466</v>
      </c>
      <c r="H26"/>
      <c r="I26"/>
      <c r="J26"/>
      <c r="K26"/>
    </row>
    <row r="27" spans="3:11" x14ac:dyDescent="0.3">
      <c r="C27" s="10" t="s">
        <v>788</v>
      </c>
      <c r="D27" s="34">
        <v>5.3800000000000001E-2</v>
      </c>
      <c r="E27" s="55">
        <f>+E6</f>
        <v>18.116823777585758</v>
      </c>
      <c r="F27" s="12">
        <f t="shared" si="2"/>
        <v>0.97468511923411383</v>
      </c>
      <c r="H27"/>
      <c r="I27"/>
      <c r="J27"/>
      <c r="K27"/>
    </row>
    <row r="28" spans="3:11" x14ac:dyDescent="0.3">
      <c r="C28" s="10" t="s">
        <v>789</v>
      </c>
      <c r="D28" s="34">
        <v>0.106</v>
      </c>
      <c r="E28" s="55">
        <f>+E7</f>
        <v>10.04703860342134</v>
      </c>
      <c r="F28" s="12">
        <f t="shared" si="2"/>
        <v>1.0649860919626619</v>
      </c>
      <c r="H28"/>
      <c r="I28"/>
      <c r="J28"/>
      <c r="K28"/>
    </row>
    <row r="29" spans="3:11" x14ac:dyDescent="0.3">
      <c r="C29" s="10" t="s">
        <v>790</v>
      </c>
      <c r="D29" s="34">
        <v>0.1363</v>
      </c>
      <c r="E29" s="55">
        <f>+E8</f>
        <v>12.310851929154365</v>
      </c>
      <c r="F29" s="12">
        <f t="shared" si="2"/>
        <v>1.6779691179437402</v>
      </c>
      <c r="H29"/>
      <c r="I29"/>
      <c r="J29"/>
      <c r="K29"/>
    </row>
    <row r="30" spans="3:11" x14ac:dyDescent="0.3">
      <c r="C30" s="10" t="s">
        <v>791</v>
      </c>
      <c r="D30" s="34">
        <v>4.4499999999999998E-2</v>
      </c>
      <c r="E30" s="55">
        <f>+E9</f>
        <v>14.408598020285275</v>
      </c>
      <c r="F30" s="12">
        <f t="shared" si="2"/>
        <v>0.64118261190269477</v>
      </c>
      <c r="H30"/>
      <c r="I30"/>
      <c r="J30"/>
      <c r="K30"/>
    </row>
    <row r="31" spans="3:11" x14ac:dyDescent="0.3">
      <c r="C31" s="11" t="s">
        <v>792</v>
      </c>
      <c r="D31" s="11"/>
      <c r="E31" s="10"/>
      <c r="F31" s="13">
        <f>SUM(F25:F30)</f>
        <v>9.7631272787627612</v>
      </c>
      <c r="G31" s="8"/>
      <c r="H31"/>
      <c r="I31"/>
      <c r="J31"/>
      <c r="K31"/>
    </row>
    <row r="32" spans="3:11" x14ac:dyDescent="0.3">
      <c r="G32" s="36"/>
      <c r="H32"/>
      <c r="I32"/>
      <c r="J32"/>
      <c r="K32"/>
    </row>
    <row r="33" spans="3:11" x14ac:dyDescent="0.3">
      <c r="C33" s="10"/>
      <c r="D33" s="11" t="s">
        <v>813</v>
      </c>
      <c r="E33" s="11" t="s">
        <v>792</v>
      </c>
      <c r="F33" s="11" t="s">
        <v>818</v>
      </c>
      <c r="G33" s="11" t="s">
        <v>819</v>
      </c>
      <c r="H33"/>
      <c r="I33"/>
      <c r="J33"/>
      <c r="K33"/>
    </row>
    <row r="34" spans="3:11" x14ac:dyDescent="0.3">
      <c r="C34" s="10" t="s">
        <v>814</v>
      </c>
      <c r="D34" s="10">
        <v>7.85</v>
      </c>
      <c r="E34" s="55">
        <f>+F31</f>
        <v>9.7631272787627612</v>
      </c>
      <c r="F34" s="10"/>
      <c r="G34" s="10"/>
      <c r="H34"/>
      <c r="I34"/>
      <c r="J34"/>
      <c r="K34"/>
    </row>
    <row r="35" spans="3:11" x14ac:dyDescent="0.3">
      <c r="C35" s="10" t="s">
        <v>815</v>
      </c>
      <c r="D35" s="10">
        <v>37.9</v>
      </c>
      <c r="E35" s="10">
        <v>37.9</v>
      </c>
      <c r="F35" s="10"/>
      <c r="G35" s="10"/>
      <c r="H35"/>
      <c r="I35"/>
      <c r="J35"/>
      <c r="K35"/>
    </row>
    <row r="36" spans="3:11" x14ac:dyDescent="0.3">
      <c r="C36" s="10" t="s">
        <v>816</v>
      </c>
      <c r="D36" s="35">
        <f>+D34*D35</f>
        <v>297.51499999999999</v>
      </c>
      <c r="E36" s="35">
        <f>+E34*E35</f>
        <v>370.02252386510861</v>
      </c>
      <c r="F36" s="35">
        <f>+E36-D36</f>
        <v>72.507523865108624</v>
      </c>
      <c r="G36" s="35">
        <f>+F36+F37</f>
        <v>81.788486919842526</v>
      </c>
      <c r="H36"/>
      <c r="I36"/>
      <c r="J36"/>
      <c r="K36"/>
    </row>
    <row r="37" spans="3:11" x14ac:dyDescent="0.3">
      <c r="C37" s="10" t="s">
        <v>817</v>
      </c>
      <c r="D37" s="35">
        <f>(D36-125)*12.8%</f>
        <v>22.08192</v>
      </c>
      <c r="E37" s="35">
        <f>(E36-125)*12.8%</f>
        <v>31.362883054733903</v>
      </c>
      <c r="F37" s="35">
        <f>+E37-D37</f>
        <v>9.2809630547339026</v>
      </c>
      <c r="G37" s="35">
        <f>+G36*52</f>
        <v>4253.0013198318111</v>
      </c>
      <c r="H37"/>
      <c r="I37"/>
      <c r="J37"/>
      <c r="K37"/>
    </row>
    <row r="38" spans="3:11" x14ac:dyDescent="0.3">
      <c r="H38"/>
      <c r="I38"/>
      <c r="J38"/>
      <c r="K38"/>
    </row>
    <row r="39" spans="3:11" x14ac:dyDescent="0.3">
      <c r="D39" s="36"/>
      <c r="E39" s="36"/>
      <c r="F39" s="8"/>
      <c r="G39" s="8"/>
      <c r="H39"/>
      <c r="I39"/>
      <c r="J39"/>
      <c r="K39"/>
    </row>
    <row r="40" spans="3:11" x14ac:dyDescent="0.3">
      <c r="D40" s="36"/>
      <c r="E40" s="36"/>
      <c r="F40" s="8"/>
      <c r="G40" s="8"/>
      <c r="H40"/>
      <c r="I40"/>
      <c r="J40"/>
      <c r="K40"/>
    </row>
    <row r="41" spans="3:11" x14ac:dyDescent="0.3">
      <c r="D41" s="36"/>
      <c r="E41" s="36"/>
      <c r="F41" s="8"/>
      <c r="G41" s="8"/>
    </row>
    <row r="42" spans="3:11" x14ac:dyDescent="0.3">
      <c r="D42" s="36"/>
      <c r="E42" s="36"/>
      <c r="F42" s="8"/>
      <c r="G42" s="8"/>
    </row>
    <row r="43" spans="3:11" x14ac:dyDescent="0.3">
      <c r="E43" s="8"/>
      <c r="F43" s="8"/>
      <c r="G43" s="8"/>
    </row>
    <row r="44" spans="3:11" x14ac:dyDescent="0.3">
      <c r="E44" s="8"/>
      <c r="F44" s="8"/>
      <c r="G44" s="8"/>
    </row>
    <row r="45" spans="3:11" x14ac:dyDescent="0.3">
      <c r="D45" s="8"/>
      <c r="E45" s="8"/>
      <c r="F45" s="8"/>
      <c r="G45" s="8"/>
    </row>
    <row r="46" spans="3:11" x14ac:dyDescent="0.3">
      <c r="D46" s="8"/>
      <c r="E46" s="8"/>
      <c r="F46" s="8"/>
      <c r="G46" s="8"/>
    </row>
    <row r="47" spans="3:11" x14ac:dyDescent="0.3">
      <c r="D47" s="8"/>
      <c r="E47" s="8"/>
      <c r="F47" s="8"/>
      <c r="G47" s="8"/>
    </row>
    <row r="48" spans="3:11" x14ac:dyDescent="0.3">
      <c r="D48" s="8"/>
      <c r="E48" s="8"/>
      <c r="F48" s="8"/>
      <c r="G48" s="8"/>
    </row>
    <row r="49" spans="3:7" x14ac:dyDescent="0.3">
      <c r="E49" s="8"/>
      <c r="F49" s="8"/>
      <c r="G49" s="8"/>
    </row>
    <row r="51" spans="3:7" x14ac:dyDescent="0.3">
      <c r="C51" s="53"/>
    </row>
    <row r="54" spans="3:7" x14ac:dyDescent="0.3">
      <c r="E54" s="56"/>
      <c r="F54" s="36"/>
      <c r="G54" s="36"/>
    </row>
    <row r="55" spans="3:7" x14ac:dyDescent="0.3">
      <c r="E55" s="56"/>
      <c r="F55" s="36"/>
      <c r="G55" s="36"/>
    </row>
    <row r="56" spans="3:7" x14ac:dyDescent="0.3">
      <c r="E56" s="56"/>
      <c r="F56" s="36"/>
      <c r="G56" s="3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5"/>
  <sheetViews>
    <sheetView topLeftCell="A117" zoomScale="120" zoomScaleNormal="120" workbookViewId="0">
      <selection activeCell="D130" sqref="D130:H130"/>
    </sheetView>
  </sheetViews>
  <sheetFormatPr defaultColWidth="9" defaultRowHeight="14" x14ac:dyDescent="0.3"/>
  <cols>
    <col min="1" max="1" width="28.25" style="42" customWidth="1"/>
    <col min="2" max="2" width="5.75" style="42" customWidth="1"/>
    <col min="3" max="3" width="47" style="42" customWidth="1"/>
    <col min="4" max="4" width="10.33203125" style="42" customWidth="1"/>
    <col min="5" max="5" width="11.58203125" style="42" bestFit="1" customWidth="1"/>
    <col min="6" max="6" width="9.25" style="42" bestFit="1" customWidth="1"/>
    <col min="7" max="7" width="14" style="42" customWidth="1"/>
    <col min="8" max="8" width="14.33203125" style="42" bestFit="1" customWidth="1"/>
    <col min="9" max="11" width="9" style="42"/>
    <col min="12" max="16384" width="9" style="25"/>
  </cols>
  <sheetData>
    <row r="1" spans="1:9" x14ac:dyDescent="0.3">
      <c r="A1" s="26" t="s">
        <v>824</v>
      </c>
      <c r="B1" s="46"/>
      <c r="C1" s="37"/>
      <c r="D1" s="37"/>
      <c r="E1" s="37"/>
      <c r="F1" s="37"/>
      <c r="G1" s="37"/>
      <c r="H1" s="37"/>
      <c r="I1" s="37"/>
    </row>
    <row r="2" spans="1:9" x14ac:dyDescent="0.3">
      <c r="A2" s="28" t="s">
        <v>8</v>
      </c>
      <c r="B2" s="48" t="s">
        <v>0</v>
      </c>
      <c r="C2" s="11" t="s">
        <v>1</v>
      </c>
      <c r="D2" s="11" t="s">
        <v>1363</v>
      </c>
      <c r="E2" s="11" t="s">
        <v>3</v>
      </c>
      <c r="F2" s="11" t="s">
        <v>4</v>
      </c>
      <c r="G2" s="11" t="s">
        <v>5</v>
      </c>
      <c r="H2" s="13" t="s">
        <v>6</v>
      </c>
      <c r="I2" s="37"/>
    </row>
    <row r="3" spans="1:9" x14ac:dyDescent="0.3">
      <c r="A3" s="28" t="s">
        <v>7</v>
      </c>
      <c r="B3" s="47"/>
      <c r="C3" s="32"/>
      <c r="D3" s="37"/>
      <c r="E3" s="37"/>
      <c r="F3" s="37"/>
      <c r="G3" s="37"/>
      <c r="H3" s="37"/>
      <c r="I3" s="37"/>
    </row>
    <row r="4" spans="1:9" x14ac:dyDescent="0.3">
      <c r="A4" s="32"/>
      <c r="B4" s="47">
        <v>1</v>
      </c>
      <c r="C4" s="45" t="s">
        <v>825</v>
      </c>
      <c r="D4" s="40">
        <v>1.1599999999999999</v>
      </c>
      <c r="E4" s="37"/>
      <c r="F4" s="37">
        <v>1</v>
      </c>
      <c r="G4" s="37">
        <v>1.1000000000000001</v>
      </c>
      <c r="H4" s="12">
        <f t="shared" ref="H4:H35" si="0">+(D4*F4)/G4</f>
        <v>1.0545454545454545</v>
      </c>
      <c r="I4" s="37"/>
    </row>
    <row r="5" spans="1:9" x14ac:dyDescent="0.3">
      <c r="A5" s="32"/>
      <c r="B5" s="47">
        <v>2</v>
      </c>
      <c r="C5" s="45" t="s">
        <v>1553</v>
      </c>
      <c r="D5" s="40">
        <v>3.39</v>
      </c>
      <c r="E5" s="37"/>
      <c r="F5" s="37">
        <v>1</v>
      </c>
      <c r="G5" s="37">
        <v>3.5</v>
      </c>
      <c r="H5" s="12">
        <f t="shared" si="0"/>
        <v>0.96857142857142864</v>
      </c>
      <c r="I5" s="37"/>
    </row>
    <row r="6" spans="1:9" x14ac:dyDescent="0.3">
      <c r="A6" s="32"/>
      <c r="B6" s="47">
        <v>3</v>
      </c>
      <c r="C6" s="45" t="s">
        <v>1554</v>
      </c>
      <c r="D6" s="40">
        <v>14.71</v>
      </c>
      <c r="E6" s="37"/>
      <c r="F6" s="37">
        <v>1</v>
      </c>
      <c r="G6" s="37">
        <v>4</v>
      </c>
      <c r="H6" s="12">
        <f t="shared" si="0"/>
        <v>3.6775000000000002</v>
      </c>
      <c r="I6" s="37"/>
    </row>
    <row r="7" spans="1:9" x14ac:dyDescent="0.3">
      <c r="A7" s="32"/>
      <c r="B7" s="47">
        <v>4</v>
      </c>
      <c r="C7" s="45" t="s">
        <v>22</v>
      </c>
      <c r="D7" s="40">
        <v>0.25</v>
      </c>
      <c r="E7" s="37"/>
      <c r="F7" s="37">
        <v>2</v>
      </c>
      <c r="G7" s="37">
        <v>1</v>
      </c>
      <c r="H7" s="12">
        <f t="shared" si="0"/>
        <v>0.5</v>
      </c>
      <c r="I7" s="37"/>
    </row>
    <row r="8" spans="1:9" x14ac:dyDescent="0.3">
      <c r="A8" s="32"/>
      <c r="B8" s="47">
        <v>5</v>
      </c>
      <c r="C8" s="45" t="s">
        <v>23</v>
      </c>
      <c r="D8" s="40">
        <v>2.96</v>
      </c>
      <c r="E8" s="37"/>
      <c r="F8" s="37">
        <v>1</v>
      </c>
      <c r="G8" s="37">
        <v>1</v>
      </c>
      <c r="H8" s="12">
        <f t="shared" si="0"/>
        <v>2.96</v>
      </c>
      <c r="I8" s="37"/>
    </row>
    <row r="9" spans="1:9" x14ac:dyDescent="0.3">
      <c r="A9" s="32"/>
      <c r="B9" s="47">
        <v>6</v>
      </c>
      <c r="C9" s="45" t="s">
        <v>24</v>
      </c>
      <c r="D9" s="40">
        <v>1.7</v>
      </c>
      <c r="E9" s="37"/>
      <c r="F9" s="37">
        <v>1</v>
      </c>
      <c r="G9" s="37">
        <v>8</v>
      </c>
      <c r="H9" s="12">
        <f t="shared" si="0"/>
        <v>0.21249999999999999</v>
      </c>
      <c r="I9" s="37"/>
    </row>
    <row r="10" spans="1:9" x14ac:dyDescent="0.3">
      <c r="A10" s="32"/>
      <c r="B10" s="47">
        <v>7</v>
      </c>
      <c r="C10" s="45" t="s">
        <v>27</v>
      </c>
      <c r="D10" s="40">
        <v>1</v>
      </c>
      <c r="E10" s="37"/>
      <c r="F10" s="37">
        <v>1</v>
      </c>
      <c r="G10" s="37">
        <v>3</v>
      </c>
      <c r="H10" s="12">
        <f t="shared" si="0"/>
        <v>0.33333333333333331</v>
      </c>
      <c r="I10" s="37"/>
    </row>
    <row r="11" spans="1:9" x14ac:dyDescent="0.3">
      <c r="A11" s="32"/>
      <c r="B11" s="47">
        <v>8</v>
      </c>
      <c r="C11" s="45" t="s">
        <v>275</v>
      </c>
      <c r="D11" s="40">
        <v>1.05</v>
      </c>
      <c r="E11" s="37"/>
      <c r="F11" s="37">
        <v>1</v>
      </c>
      <c r="G11" s="37">
        <v>1</v>
      </c>
      <c r="H11" s="12">
        <f t="shared" si="0"/>
        <v>1.05</v>
      </c>
      <c r="I11" s="37"/>
    </row>
    <row r="12" spans="1:9" x14ac:dyDescent="0.3">
      <c r="A12" s="32"/>
      <c r="B12" s="47">
        <v>9</v>
      </c>
      <c r="C12" s="45" t="s">
        <v>826</v>
      </c>
      <c r="D12" s="40">
        <v>0.61</v>
      </c>
      <c r="E12" s="37"/>
      <c r="F12" s="37">
        <v>1</v>
      </c>
      <c r="G12" s="37">
        <v>11</v>
      </c>
      <c r="H12" s="12">
        <f t="shared" si="0"/>
        <v>5.5454545454545451E-2</v>
      </c>
      <c r="I12" s="37"/>
    </row>
    <row r="13" spans="1:9" x14ac:dyDescent="0.3">
      <c r="A13" s="32"/>
      <c r="B13" s="47">
        <v>10</v>
      </c>
      <c r="C13" s="45" t="s">
        <v>347</v>
      </c>
      <c r="D13" s="40">
        <v>0.32</v>
      </c>
      <c r="E13" s="37"/>
      <c r="F13" s="37">
        <v>1</v>
      </c>
      <c r="G13" s="37">
        <v>4</v>
      </c>
      <c r="H13" s="12">
        <f t="shared" si="0"/>
        <v>0.08</v>
      </c>
      <c r="I13" s="37"/>
    </row>
    <row r="14" spans="1:9" x14ac:dyDescent="0.3">
      <c r="A14" s="32"/>
      <c r="B14" s="47">
        <v>11</v>
      </c>
      <c r="C14" s="45" t="s">
        <v>293</v>
      </c>
      <c r="D14" s="40">
        <v>0.79</v>
      </c>
      <c r="E14" s="37"/>
      <c r="F14" s="37">
        <v>1</v>
      </c>
      <c r="G14" s="37">
        <v>1</v>
      </c>
      <c r="H14" s="12">
        <f t="shared" si="0"/>
        <v>0.79</v>
      </c>
      <c r="I14" s="37"/>
    </row>
    <row r="15" spans="1:9" x14ac:dyDescent="0.3">
      <c r="A15" s="32"/>
      <c r="B15" s="47">
        <v>12</v>
      </c>
      <c r="C15" s="45" t="s">
        <v>827</v>
      </c>
      <c r="D15" s="40">
        <v>1</v>
      </c>
      <c r="E15" s="37"/>
      <c r="F15" s="37">
        <v>1</v>
      </c>
      <c r="G15" s="37">
        <v>2</v>
      </c>
      <c r="H15" s="12">
        <f t="shared" si="0"/>
        <v>0.5</v>
      </c>
      <c r="I15" s="37"/>
    </row>
    <row r="16" spans="1:9" x14ac:dyDescent="0.3">
      <c r="A16" s="32"/>
      <c r="B16" s="47">
        <v>13</v>
      </c>
      <c r="C16" s="45" t="s">
        <v>828</v>
      </c>
      <c r="D16" s="40">
        <v>1.37</v>
      </c>
      <c r="E16" s="37"/>
      <c r="F16" s="37">
        <v>1</v>
      </c>
      <c r="G16" s="37">
        <v>14</v>
      </c>
      <c r="H16" s="12">
        <f t="shared" si="0"/>
        <v>9.7857142857142865E-2</v>
      </c>
      <c r="I16" s="37"/>
    </row>
    <row r="17" spans="1:9" x14ac:dyDescent="0.3">
      <c r="A17" s="32"/>
      <c r="B17" s="47">
        <v>14</v>
      </c>
      <c r="C17" s="45" t="s">
        <v>829</v>
      </c>
      <c r="D17" s="40">
        <v>0.32</v>
      </c>
      <c r="E17" s="37"/>
      <c r="F17" s="37">
        <v>1</v>
      </c>
      <c r="G17" s="37">
        <v>3</v>
      </c>
      <c r="H17" s="12">
        <f t="shared" si="0"/>
        <v>0.10666666666666667</v>
      </c>
      <c r="I17" s="37"/>
    </row>
    <row r="18" spans="1:9" x14ac:dyDescent="0.3">
      <c r="A18" s="32"/>
      <c r="B18" s="47">
        <v>15</v>
      </c>
      <c r="C18" s="45" t="s">
        <v>830</v>
      </c>
      <c r="D18" s="40">
        <v>2</v>
      </c>
      <c r="E18" s="37"/>
      <c r="F18" s="37">
        <v>1</v>
      </c>
      <c r="G18" s="37">
        <v>1</v>
      </c>
      <c r="H18" s="12">
        <f t="shared" si="0"/>
        <v>2</v>
      </c>
      <c r="I18" s="37"/>
    </row>
    <row r="19" spans="1:9" x14ac:dyDescent="0.3">
      <c r="A19" s="32"/>
      <c r="B19" s="47">
        <v>16</v>
      </c>
      <c r="C19" s="45" t="s">
        <v>831</v>
      </c>
      <c r="D19" s="40">
        <v>1.94</v>
      </c>
      <c r="E19" s="37"/>
      <c r="F19" s="37">
        <v>1</v>
      </c>
      <c r="G19" s="37">
        <v>1</v>
      </c>
      <c r="H19" s="12">
        <f t="shared" si="0"/>
        <v>1.94</v>
      </c>
      <c r="I19" s="37"/>
    </row>
    <row r="20" spans="1:9" x14ac:dyDescent="0.3">
      <c r="A20" s="32"/>
      <c r="B20" s="47">
        <v>17</v>
      </c>
      <c r="C20" s="45" t="s">
        <v>418</v>
      </c>
      <c r="D20" s="40">
        <v>2</v>
      </c>
      <c r="E20" s="37"/>
      <c r="F20" s="37">
        <v>2</v>
      </c>
      <c r="G20" s="37">
        <v>1</v>
      </c>
      <c r="H20" s="12">
        <f t="shared" si="0"/>
        <v>4</v>
      </c>
      <c r="I20" s="37"/>
    </row>
    <row r="21" spans="1:9" x14ac:dyDescent="0.3">
      <c r="A21" s="32"/>
      <c r="B21" s="47">
        <v>18</v>
      </c>
      <c r="C21" s="45" t="s">
        <v>832</v>
      </c>
      <c r="D21" s="40">
        <v>0.84</v>
      </c>
      <c r="E21" s="37"/>
      <c r="F21" s="37">
        <v>1</v>
      </c>
      <c r="G21" s="37">
        <v>20</v>
      </c>
      <c r="H21" s="12">
        <f t="shared" si="0"/>
        <v>4.1999999999999996E-2</v>
      </c>
      <c r="I21" s="37"/>
    </row>
    <row r="22" spans="1:9" x14ac:dyDescent="0.3">
      <c r="A22" s="32"/>
      <c r="B22" s="47">
        <v>19</v>
      </c>
      <c r="C22" s="45" t="s">
        <v>1555</v>
      </c>
      <c r="D22" s="40">
        <v>1.98</v>
      </c>
      <c r="E22" s="37"/>
      <c r="F22" s="37">
        <v>1</v>
      </c>
      <c r="G22" s="37">
        <v>1</v>
      </c>
      <c r="H22" s="12">
        <f t="shared" si="0"/>
        <v>1.98</v>
      </c>
      <c r="I22" s="37"/>
    </row>
    <row r="23" spans="1:9" x14ac:dyDescent="0.3">
      <c r="A23" s="32"/>
      <c r="B23" s="47">
        <v>20</v>
      </c>
      <c r="C23" s="45" t="s">
        <v>363</v>
      </c>
      <c r="D23" s="40">
        <v>0.79</v>
      </c>
      <c r="E23" s="37"/>
      <c r="F23" s="37">
        <v>1</v>
      </c>
      <c r="G23" s="37">
        <v>4</v>
      </c>
      <c r="H23" s="12">
        <f t="shared" si="0"/>
        <v>0.19750000000000001</v>
      </c>
      <c r="I23" s="37"/>
    </row>
    <row r="24" spans="1:9" x14ac:dyDescent="0.3">
      <c r="A24" s="32"/>
      <c r="B24" s="47">
        <v>21</v>
      </c>
      <c r="C24" s="45" t="s">
        <v>1556</v>
      </c>
      <c r="D24" s="40">
        <v>1.21</v>
      </c>
      <c r="E24" s="37"/>
      <c r="F24" s="37">
        <v>1</v>
      </c>
      <c r="G24" s="37">
        <v>6</v>
      </c>
      <c r="H24" s="12">
        <f t="shared" si="0"/>
        <v>0.20166666666666666</v>
      </c>
      <c r="I24" s="37"/>
    </row>
    <row r="25" spans="1:9" x14ac:dyDescent="0.3">
      <c r="A25" s="32"/>
      <c r="B25" s="47">
        <v>22</v>
      </c>
      <c r="C25" s="45" t="s">
        <v>657</v>
      </c>
      <c r="D25" s="40">
        <v>2</v>
      </c>
      <c r="E25" s="37"/>
      <c r="F25" s="37">
        <v>1</v>
      </c>
      <c r="G25" s="37">
        <v>1</v>
      </c>
      <c r="H25" s="12">
        <f t="shared" si="0"/>
        <v>2</v>
      </c>
      <c r="I25" s="37"/>
    </row>
    <row r="26" spans="1:9" x14ac:dyDescent="0.3">
      <c r="A26" s="32"/>
      <c r="B26" s="47">
        <v>23</v>
      </c>
      <c r="C26" s="45" t="s">
        <v>618</v>
      </c>
      <c r="D26" s="40">
        <v>0.37</v>
      </c>
      <c r="E26" s="37"/>
      <c r="F26" s="37">
        <v>1</v>
      </c>
      <c r="G26" s="37">
        <v>12</v>
      </c>
      <c r="H26" s="12">
        <f t="shared" si="0"/>
        <v>3.0833333333333334E-2</v>
      </c>
      <c r="I26" s="37"/>
    </row>
    <row r="27" spans="1:9" x14ac:dyDescent="0.3">
      <c r="A27" s="32"/>
      <c r="B27" s="47">
        <v>24</v>
      </c>
      <c r="C27" s="32" t="s">
        <v>1557</v>
      </c>
      <c r="D27" s="37">
        <v>0.89</v>
      </c>
      <c r="E27" s="37"/>
      <c r="F27" s="37">
        <v>1</v>
      </c>
      <c r="G27" s="37">
        <v>1</v>
      </c>
      <c r="H27" s="12">
        <f t="shared" si="0"/>
        <v>0.89</v>
      </c>
      <c r="I27" s="37"/>
    </row>
    <row r="28" spans="1:9" x14ac:dyDescent="0.3">
      <c r="A28" s="32"/>
      <c r="B28" s="47">
        <v>25</v>
      </c>
      <c r="C28" s="32" t="s">
        <v>17</v>
      </c>
      <c r="D28" s="37">
        <v>1.1499999999999999</v>
      </c>
      <c r="E28" s="37"/>
      <c r="F28" s="37">
        <v>2</v>
      </c>
      <c r="G28" s="37">
        <v>1</v>
      </c>
      <c r="H28" s="12">
        <f t="shared" si="0"/>
        <v>2.2999999999999998</v>
      </c>
      <c r="I28" s="37"/>
    </row>
    <row r="29" spans="1:9" x14ac:dyDescent="0.3">
      <c r="A29" s="32"/>
      <c r="B29" s="47">
        <v>26</v>
      </c>
      <c r="C29" s="32" t="s">
        <v>18</v>
      </c>
      <c r="D29" s="37">
        <v>6.5</v>
      </c>
      <c r="E29" s="37"/>
      <c r="F29" s="37">
        <v>1</v>
      </c>
      <c r="G29" s="37">
        <v>2</v>
      </c>
      <c r="H29" s="12">
        <f t="shared" si="0"/>
        <v>3.25</v>
      </c>
      <c r="I29" s="37"/>
    </row>
    <row r="30" spans="1:9" x14ac:dyDescent="0.3">
      <c r="A30" s="32"/>
      <c r="B30" s="47">
        <v>27</v>
      </c>
      <c r="C30" s="32" t="s">
        <v>19</v>
      </c>
      <c r="D30" s="37">
        <v>0.85</v>
      </c>
      <c r="E30" s="37"/>
      <c r="F30" s="37">
        <v>1</v>
      </c>
      <c r="G30" s="37">
        <v>3</v>
      </c>
      <c r="H30" s="12">
        <f t="shared" si="0"/>
        <v>0.28333333333333333</v>
      </c>
      <c r="I30" s="37"/>
    </row>
    <row r="31" spans="1:9" x14ac:dyDescent="0.3">
      <c r="A31" s="32"/>
      <c r="B31" s="47">
        <v>28</v>
      </c>
      <c r="C31" s="32" t="s">
        <v>25</v>
      </c>
      <c r="D31" s="37">
        <v>1.89</v>
      </c>
      <c r="E31" s="37"/>
      <c r="F31" s="37">
        <v>1</v>
      </c>
      <c r="G31" s="37">
        <v>3</v>
      </c>
      <c r="H31" s="12">
        <f t="shared" si="0"/>
        <v>0.63</v>
      </c>
      <c r="I31" s="37"/>
    </row>
    <row r="32" spans="1:9" x14ac:dyDescent="0.3">
      <c r="A32" s="32"/>
      <c r="B32" s="47">
        <v>29</v>
      </c>
      <c r="C32" s="32" t="s">
        <v>278</v>
      </c>
      <c r="D32" s="37">
        <v>1</v>
      </c>
      <c r="E32" s="37"/>
      <c r="F32" s="37">
        <v>1</v>
      </c>
      <c r="G32" s="37">
        <v>2.6</v>
      </c>
      <c r="H32" s="12">
        <f t="shared" si="0"/>
        <v>0.38461538461538458</v>
      </c>
      <c r="I32" s="37"/>
    </row>
    <row r="33" spans="1:9" x14ac:dyDescent="0.3">
      <c r="A33" s="32"/>
      <c r="B33" s="47">
        <v>30</v>
      </c>
      <c r="C33" s="32" t="s">
        <v>279</v>
      </c>
      <c r="D33" s="37">
        <v>1.58</v>
      </c>
      <c r="E33" s="37"/>
      <c r="F33" s="37">
        <v>1</v>
      </c>
      <c r="G33" s="37">
        <v>5</v>
      </c>
      <c r="H33" s="12">
        <f t="shared" si="0"/>
        <v>0.316</v>
      </c>
      <c r="I33" s="37"/>
    </row>
    <row r="34" spans="1:9" x14ac:dyDescent="0.3">
      <c r="A34" s="32"/>
      <c r="B34" s="47">
        <v>31</v>
      </c>
      <c r="C34" s="32" t="s">
        <v>30</v>
      </c>
      <c r="D34" s="37">
        <v>0.72</v>
      </c>
      <c r="E34" s="37"/>
      <c r="F34" s="37">
        <v>1</v>
      </c>
      <c r="G34" s="37">
        <v>16</v>
      </c>
      <c r="H34" s="12">
        <f t="shared" si="0"/>
        <v>4.4999999999999998E-2</v>
      </c>
      <c r="I34" s="37"/>
    </row>
    <row r="35" spans="1:9" x14ac:dyDescent="0.3">
      <c r="A35" s="32"/>
      <c r="B35" s="47">
        <v>32</v>
      </c>
      <c r="C35" s="32" t="s">
        <v>31</v>
      </c>
      <c r="D35" s="37">
        <v>2</v>
      </c>
      <c r="E35" s="37"/>
      <c r="F35" s="37">
        <v>1</v>
      </c>
      <c r="G35" s="37">
        <v>1.8</v>
      </c>
      <c r="H35" s="12">
        <f t="shared" si="0"/>
        <v>1.1111111111111112</v>
      </c>
      <c r="I35" s="37"/>
    </row>
    <row r="36" spans="1:9" x14ac:dyDescent="0.3">
      <c r="A36" s="32"/>
      <c r="B36" s="47">
        <v>33</v>
      </c>
      <c r="C36" s="32" t="s">
        <v>280</v>
      </c>
      <c r="D36" s="37">
        <v>0.79</v>
      </c>
      <c r="E36" s="37"/>
      <c r="F36" s="37">
        <v>1</v>
      </c>
      <c r="G36" s="37">
        <v>2</v>
      </c>
      <c r="H36" s="12">
        <f t="shared" ref="H36:H67" si="1">+(D36*F36)/G36</f>
        <v>0.39500000000000002</v>
      </c>
      <c r="I36" s="37"/>
    </row>
    <row r="37" spans="1:9" x14ac:dyDescent="0.3">
      <c r="A37" s="32"/>
      <c r="B37" s="47">
        <v>34</v>
      </c>
      <c r="C37" s="32" t="s">
        <v>34</v>
      </c>
      <c r="D37" s="37">
        <v>0.68</v>
      </c>
      <c r="E37" s="37"/>
      <c r="F37" s="37">
        <v>1</v>
      </c>
      <c r="G37" s="37">
        <v>1</v>
      </c>
      <c r="H37" s="12">
        <f t="shared" si="1"/>
        <v>0.68</v>
      </c>
      <c r="I37" s="37"/>
    </row>
    <row r="38" spans="1:9" x14ac:dyDescent="0.3">
      <c r="A38" s="32"/>
      <c r="B38" s="47">
        <v>35</v>
      </c>
      <c r="C38" s="32" t="s">
        <v>35</v>
      </c>
      <c r="D38" s="37">
        <v>0.89</v>
      </c>
      <c r="E38" s="37"/>
      <c r="F38" s="37">
        <v>1</v>
      </c>
      <c r="G38" s="37">
        <v>1</v>
      </c>
      <c r="H38" s="12">
        <f t="shared" si="1"/>
        <v>0.89</v>
      </c>
      <c r="I38" s="37"/>
    </row>
    <row r="39" spans="1:9" x14ac:dyDescent="0.3">
      <c r="A39" s="32"/>
      <c r="B39" s="47">
        <v>36</v>
      </c>
      <c r="C39" s="32" t="s">
        <v>36</v>
      </c>
      <c r="D39" s="37">
        <v>2.89</v>
      </c>
      <c r="E39" s="37"/>
      <c r="F39" s="37">
        <v>1</v>
      </c>
      <c r="G39" s="37">
        <v>1</v>
      </c>
      <c r="H39" s="12">
        <f t="shared" si="1"/>
        <v>2.89</v>
      </c>
      <c r="I39" s="37"/>
    </row>
    <row r="40" spans="1:9" x14ac:dyDescent="0.3">
      <c r="A40" s="32"/>
      <c r="B40" s="47">
        <v>37</v>
      </c>
      <c r="C40" s="32" t="s">
        <v>37</v>
      </c>
      <c r="D40" s="37">
        <v>2.09</v>
      </c>
      <c r="E40" s="37"/>
      <c r="F40" s="37">
        <v>1</v>
      </c>
      <c r="G40" s="37">
        <v>1</v>
      </c>
      <c r="H40" s="12">
        <f t="shared" si="1"/>
        <v>2.09</v>
      </c>
      <c r="I40" s="37"/>
    </row>
    <row r="41" spans="1:9" x14ac:dyDescent="0.3">
      <c r="A41" s="32"/>
      <c r="B41" s="47">
        <v>38</v>
      </c>
      <c r="C41" s="32" t="s">
        <v>40</v>
      </c>
      <c r="D41" s="37">
        <v>1.26</v>
      </c>
      <c r="E41" s="37"/>
      <c r="F41" s="37">
        <v>1</v>
      </c>
      <c r="G41" s="37">
        <v>5</v>
      </c>
      <c r="H41" s="12">
        <f t="shared" si="1"/>
        <v>0.252</v>
      </c>
      <c r="I41" s="37"/>
    </row>
    <row r="42" spans="1:9" x14ac:dyDescent="0.3">
      <c r="A42" s="32"/>
      <c r="B42" s="47">
        <v>39</v>
      </c>
      <c r="C42" s="32" t="s">
        <v>44</v>
      </c>
      <c r="D42" s="37">
        <v>0.47</v>
      </c>
      <c r="E42" s="37"/>
      <c r="F42" s="37">
        <v>1</v>
      </c>
      <c r="G42" s="37">
        <v>1</v>
      </c>
      <c r="H42" s="12">
        <f t="shared" si="1"/>
        <v>0.47</v>
      </c>
      <c r="I42" s="37"/>
    </row>
    <row r="43" spans="1:9" x14ac:dyDescent="0.3">
      <c r="A43" s="32"/>
      <c r="B43" s="47">
        <v>40</v>
      </c>
      <c r="C43" s="32" t="s">
        <v>281</v>
      </c>
      <c r="D43" s="37">
        <v>1</v>
      </c>
      <c r="E43" s="37"/>
      <c r="F43" s="37">
        <v>1</v>
      </c>
      <c r="G43" s="37">
        <v>1</v>
      </c>
      <c r="H43" s="12">
        <f t="shared" si="1"/>
        <v>1</v>
      </c>
      <c r="I43" s="37"/>
    </row>
    <row r="44" spans="1:9" x14ac:dyDescent="0.3">
      <c r="A44" s="32"/>
      <c r="B44" s="47">
        <v>41</v>
      </c>
      <c r="C44" s="32" t="s">
        <v>282</v>
      </c>
      <c r="D44" s="37">
        <v>1.29</v>
      </c>
      <c r="E44" s="37"/>
      <c r="F44" s="37">
        <v>1</v>
      </c>
      <c r="G44" s="37">
        <v>1</v>
      </c>
      <c r="H44" s="12">
        <f t="shared" si="1"/>
        <v>1.29</v>
      </c>
      <c r="I44" s="37"/>
    </row>
    <row r="45" spans="1:9" x14ac:dyDescent="0.3">
      <c r="A45" s="32"/>
      <c r="B45" s="47">
        <v>42</v>
      </c>
      <c r="C45" s="32" t="s">
        <v>49</v>
      </c>
      <c r="D45" s="37">
        <v>0.6</v>
      </c>
      <c r="E45" s="37"/>
      <c r="F45" s="37">
        <v>1</v>
      </c>
      <c r="G45" s="37">
        <v>1</v>
      </c>
      <c r="H45" s="12">
        <f t="shared" si="1"/>
        <v>0.6</v>
      </c>
      <c r="I45" s="37"/>
    </row>
    <row r="46" spans="1:9" x14ac:dyDescent="0.3">
      <c r="A46" s="32"/>
      <c r="B46" s="47">
        <v>43</v>
      </c>
      <c r="C46" s="32" t="s">
        <v>50</v>
      </c>
      <c r="D46" s="37">
        <v>0.76</v>
      </c>
      <c r="E46" s="37"/>
      <c r="F46" s="37">
        <v>1</v>
      </c>
      <c r="G46" s="37">
        <v>1</v>
      </c>
      <c r="H46" s="12">
        <f t="shared" si="1"/>
        <v>0.76</v>
      </c>
      <c r="I46" s="37"/>
    </row>
    <row r="47" spans="1:9" x14ac:dyDescent="0.3">
      <c r="A47" s="32"/>
      <c r="B47" s="47">
        <v>44</v>
      </c>
      <c r="C47" s="32" t="s">
        <v>51</v>
      </c>
      <c r="D47" s="37">
        <v>1.68</v>
      </c>
      <c r="E47" s="37"/>
      <c r="F47" s="37">
        <v>1</v>
      </c>
      <c r="G47" s="37">
        <v>1</v>
      </c>
      <c r="H47" s="12">
        <f t="shared" si="1"/>
        <v>1.68</v>
      </c>
      <c r="I47" s="37"/>
    </row>
    <row r="48" spans="1:9" x14ac:dyDescent="0.3">
      <c r="A48" s="32"/>
      <c r="B48" s="47">
        <v>45</v>
      </c>
      <c r="C48" s="32" t="s">
        <v>52</v>
      </c>
      <c r="D48" s="37">
        <v>3.15</v>
      </c>
      <c r="E48" s="37"/>
      <c r="F48" s="37">
        <v>1</v>
      </c>
      <c r="G48" s="37">
        <v>1.5</v>
      </c>
      <c r="H48" s="12">
        <f t="shared" si="1"/>
        <v>2.1</v>
      </c>
      <c r="I48" s="37"/>
    </row>
    <row r="49" spans="1:9" x14ac:dyDescent="0.3">
      <c r="A49" s="32"/>
      <c r="B49" s="47">
        <v>46</v>
      </c>
      <c r="C49" s="32" t="s">
        <v>53</v>
      </c>
      <c r="D49" s="37">
        <v>2.31</v>
      </c>
      <c r="E49" s="37"/>
      <c r="F49" s="37">
        <v>1</v>
      </c>
      <c r="G49" s="37">
        <v>1</v>
      </c>
      <c r="H49" s="12">
        <f t="shared" si="1"/>
        <v>2.31</v>
      </c>
      <c r="I49" s="37"/>
    </row>
    <row r="50" spans="1:9" x14ac:dyDescent="0.3">
      <c r="A50" s="32"/>
      <c r="B50" s="47">
        <v>47</v>
      </c>
      <c r="C50" s="32" t="s">
        <v>54</v>
      </c>
      <c r="D50" s="37">
        <v>1.68</v>
      </c>
      <c r="E50" s="37"/>
      <c r="F50" s="37">
        <v>1</v>
      </c>
      <c r="G50" s="37">
        <v>8</v>
      </c>
      <c r="H50" s="12">
        <f t="shared" si="1"/>
        <v>0.21</v>
      </c>
      <c r="I50" s="37"/>
    </row>
    <row r="51" spans="1:9" x14ac:dyDescent="0.3">
      <c r="A51" s="32"/>
      <c r="B51" s="47">
        <v>48</v>
      </c>
      <c r="C51" s="32" t="s">
        <v>55</v>
      </c>
      <c r="D51" s="37">
        <v>0.84</v>
      </c>
      <c r="E51" s="37"/>
      <c r="F51" s="37">
        <v>2</v>
      </c>
      <c r="G51" s="37">
        <v>1.6</v>
      </c>
      <c r="H51" s="12">
        <f t="shared" si="1"/>
        <v>1.0499999999999998</v>
      </c>
      <c r="I51" s="37"/>
    </row>
    <row r="52" spans="1:9" x14ac:dyDescent="0.3">
      <c r="A52" s="32"/>
      <c r="B52" s="47">
        <v>49</v>
      </c>
      <c r="C52" s="32" t="s">
        <v>56</v>
      </c>
      <c r="D52" s="37">
        <v>0.79</v>
      </c>
      <c r="E52" s="37"/>
      <c r="F52" s="37">
        <v>1</v>
      </c>
      <c r="G52" s="37">
        <v>6</v>
      </c>
      <c r="H52" s="12">
        <f t="shared" si="1"/>
        <v>0.13166666666666668</v>
      </c>
      <c r="I52" s="37"/>
    </row>
    <row r="53" spans="1:9" x14ac:dyDescent="0.3">
      <c r="A53" s="32"/>
      <c r="B53" s="47">
        <v>50</v>
      </c>
      <c r="C53" s="32" t="s">
        <v>58</v>
      </c>
      <c r="D53" s="37">
        <v>0.59</v>
      </c>
      <c r="E53" s="37"/>
      <c r="F53" s="37">
        <v>1</v>
      </c>
      <c r="G53" s="37">
        <v>1</v>
      </c>
      <c r="H53" s="12">
        <f t="shared" si="1"/>
        <v>0.59</v>
      </c>
      <c r="I53" s="37"/>
    </row>
    <row r="54" spans="1:9" x14ac:dyDescent="0.3">
      <c r="A54" s="32"/>
      <c r="B54" s="47">
        <v>51</v>
      </c>
      <c r="C54" s="32" t="s">
        <v>286</v>
      </c>
      <c r="D54" s="37">
        <v>1.05</v>
      </c>
      <c r="E54" s="37"/>
      <c r="F54" s="37">
        <v>1</v>
      </c>
      <c r="G54" s="37">
        <v>4</v>
      </c>
      <c r="H54" s="12">
        <f t="shared" si="1"/>
        <v>0.26250000000000001</v>
      </c>
      <c r="I54" s="37"/>
    </row>
    <row r="55" spans="1:9" x14ac:dyDescent="0.3">
      <c r="A55" s="32"/>
      <c r="B55" s="47">
        <v>52</v>
      </c>
      <c r="C55" s="32" t="s">
        <v>60</v>
      </c>
      <c r="D55" s="37">
        <v>1.58</v>
      </c>
      <c r="E55" s="37"/>
      <c r="F55" s="37">
        <v>1</v>
      </c>
      <c r="G55" s="37">
        <v>1</v>
      </c>
      <c r="H55" s="12">
        <f t="shared" si="1"/>
        <v>1.58</v>
      </c>
      <c r="I55" s="37"/>
    </row>
    <row r="56" spans="1:9" x14ac:dyDescent="0.3">
      <c r="A56" s="28"/>
      <c r="B56" s="47">
        <v>53</v>
      </c>
      <c r="C56" s="37" t="s">
        <v>288</v>
      </c>
      <c r="D56" s="37">
        <v>0.47</v>
      </c>
      <c r="E56" s="37"/>
      <c r="F56" s="37">
        <v>1</v>
      </c>
      <c r="G56" s="37">
        <v>1.5</v>
      </c>
      <c r="H56" s="12">
        <f t="shared" si="1"/>
        <v>0.3133333333333333</v>
      </c>
      <c r="I56" s="37"/>
    </row>
    <row r="57" spans="1:9" x14ac:dyDescent="0.3">
      <c r="A57" s="32"/>
      <c r="B57" s="47">
        <v>54</v>
      </c>
      <c r="C57" s="37" t="s">
        <v>289</v>
      </c>
      <c r="D57" s="37">
        <v>1.99</v>
      </c>
      <c r="E57" s="37"/>
      <c r="F57" s="37">
        <v>1</v>
      </c>
      <c r="G57" s="37">
        <v>4.5</v>
      </c>
      <c r="H57" s="12">
        <f t="shared" si="1"/>
        <v>0.44222222222222224</v>
      </c>
      <c r="I57" s="37"/>
    </row>
    <row r="58" spans="1:9" x14ac:dyDescent="0.3">
      <c r="A58" s="32"/>
      <c r="B58" s="47">
        <v>55</v>
      </c>
      <c r="C58" s="32" t="s">
        <v>62</v>
      </c>
      <c r="D58" s="37">
        <v>1.65</v>
      </c>
      <c r="E58" s="37"/>
      <c r="F58" s="37">
        <v>1</v>
      </c>
      <c r="G58" s="37">
        <v>20</v>
      </c>
      <c r="H58" s="12">
        <f t="shared" si="1"/>
        <v>8.249999999999999E-2</v>
      </c>
      <c r="I58" s="37"/>
    </row>
    <row r="59" spans="1:9" x14ac:dyDescent="0.3">
      <c r="A59" s="28"/>
      <c r="B59" s="47">
        <v>56</v>
      </c>
      <c r="C59" s="32" t="s">
        <v>63</v>
      </c>
      <c r="D59" s="37">
        <v>0.75</v>
      </c>
      <c r="E59" s="37"/>
      <c r="F59" s="37">
        <v>1</v>
      </c>
      <c r="G59" s="37">
        <v>20</v>
      </c>
      <c r="H59" s="12">
        <f t="shared" si="1"/>
        <v>3.7499999999999999E-2</v>
      </c>
      <c r="I59" s="37"/>
    </row>
    <row r="60" spans="1:9" x14ac:dyDescent="0.3">
      <c r="A60" s="32"/>
      <c r="B60" s="47">
        <v>57</v>
      </c>
      <c r="C60" s="32" t="s">
        <v>1452</v>
      </c>
      <c r="D60" s="37">
        <v>1.3</v>
      </c>
      <c r="E60" s="37"/>
      <c r="F60" s="37">
        <v>1</v>
      </c>
      <c r="G60" s="37">
        <v>6</v>
      </c>
      <c r="H60" s="12">
        <f t="shared" si="1"/>
        <v>0.21666666666666667</v>
      </c>
      <c r="I60" s="37"/>
    </row>
    <row r="61" spans="1:9" x14ac:dyDescent="0.3">
      <c r="A61" s="32"/>
      <c r="B61" s="47">
        <v>58</v>
      </c>
      <c r="C61" s="32" t="s">
        <v>1453</v>
      </c>
      <c r="D61" s="37">
        <v>1.7</v>
      </c>
      <c r="E61" s="37"/>
      <c r="F61" s="37">
        <v>1</v>
      </c>
      <c r="G61" s="37">
        <v>20</v>
      </c>
      <c r="H61" s="12">
        <f t="shared" si="1"/>
        <v>8.4999999999999992E-2</v>
      </c>
      <c r="I61" s="37"/>
    </row>
    <row r="62" spans="1:9" x14ac:dyDescent="0.3">
      <c r="A62" s="32"/>
      <c r="B62" s="47">
        <v>59</v>
      </c>
      <c r="C62" s="37" t="s">
        <v>290</v>
      </c>
      <c r="D62" s="37">
        <v>0.74</v>
      </c>
      <c r="E62" s="37"/>
      <c r="F62" s="37">
        <v>1</v>
      </c>
      <c r="G62" s="37">
        <v>4</v>
      </c>
      <c r="H62" s="12">
        <f t="shared" si="1"/>
        <v>0.185</v>
      </c>
      <c r="I62" s="37"/>
    </row>
    <row r="63" spans="1:9" x14ac:dyDescent="0.3">
      <c r="A63" s="32"/>
      <c r="B63" s="47">
        <v>60</v>
      </c>
      <c r="C63" s="32" t="s">
        <v>68</v>
      </c>
      <c r="D63" s="37">
        <v>1.26</v>
      </c>
      <c r="E63" s="37"/>
      <c r="F63" s="37">
        <v>1</v>
      </c>
      <c r="G63" s="37">
        <v>14</v>
      </c>
      <c r="H63" s="12">
        <f t="shared" si="1"/>
        <v>0.09</v>
      </c>
      <c r="I63" s="37"/>
    </row>
    <row r="64" spans="1:9" x14ac:dyDescent="0.3">
      <c r="A64" s="32"/>
      <c r="B64" s="47">
        <v>61</v>
      </c>
      <c r="C64" s="32" t="s">
        <v>72</v>
      </c>
      <c r="D64" s="37">
        <v>2.09</v>
      </c>
      <c r="E64" s="37"/>
      <c r="F64" s="37">
        <v>1</v>
      </c>
      <c r="G64" s="37">
        <v>2</v>
      </c>
      <c r="H64" s="12">
        <f t="shared" si="1"/>
        <v>1.0449999999999999</v>
      </c>
      <c r="I64" s="37"/>
    </row>
    <row r="65" spans="1:11" x14ac:dyDescent="0.3">
      <c r="A65" s="32"/>
      <c r="B65" s="47">
        <v>62</v>
      </c>
      <c r="C65" s="32" t="s">
        <v>73</v>
      </c>
      <c r="D65" s="37">
        <v>2.1</v>
      </c>
      <c r="E65" s="37"/>
      <c r="F65" s="37">
        <v>1</v>
      </c>
      <c r="G65" s="37">
        <v>10</v>
      </c>
      <c r="H65" s="12">
        <f t="shared" si="1"/>
        <v>0.21000000000000002</v>
      </c>
      <c r="I65" s="37"/>
    </row>
    <row r="66" spans="1:11" x14ac:dyDescent="0.3">
      <c r="A66" s="32"/>
      <c r="B66" s="47">
        <v>63</v>
      </c>
      <c r="C66" s="32" t="s">
        <v>71</v>
      </c>
      <c r="D66" s="37">
        <v>1.26</v>
      </c>
      <c r="E66" s="37"/>
      <c r="F66" s="37">
        <v>1</v>
      </c>
      <c r="G66" s="37">
        <v>12</v>
      </c>
      <c r="H66" s="12">
        <f t="shared" si="1"/>
        <v>0.105</v>
      </c>
      <c r="I66" s="37"/>
    </row>
    <row r="67" spans="1:11" x14ac:dyDescent="0.3">
      <c r="A67" s="32"/>
      <c r="B67" s="47">
        <v>64</v>
      </c>
      <c r="C67" s="32" t="s">
        <v>76</v>
      </c>
      <c r="D67" s="37">
        <v>0.74</v>
      </c>
      <c r="E67" s="37"/>
      <c r="F67" s="37">
        <v>1</v>
      </c>
      <c r="G67" s="37">
        <v>16</v>
      </c>
      <c r="H67" s="12">
        <f t="shared" si="1"/>
        <v>4.6249999999999999E-2</v>
      </c>
      <c r="I67" s="37"/>
    </row>
    <row r="68" spans="1:11" x14ac:dyDescent="0.3">
      <c r="A68" s="32"/>
      <c r="B68" s="47">
        <v>65</v>
      </c>
      <c r="C68" s="32" t="s">
        <v>1454</v>
      </c>
      <c r="D68" s="37">
        <v>2.09</v>
      </c>
      <c r="E68" s="37"/>
      <c r="F68" s="37">
        <v>1</v>
      </c>
      <c r="G68" s="37">
        <v>3</v>
      </c>
      <c r="H68" s="12">
        <f t="shared" ref="H68:H71" si="2">+(D68*F68)/G68</f>
        <v>0.69666666666666666</v>
      </c>
      <c r="I68" s="37"/>
    </row>
    <row r="69" spans="1:11" x14ac:dyDescent="0.3">
      <c r="A69" s="32"/>
      <c r="B69" s="47">
        <v>66</v>
      </c>
      <c r="C69" s="32" t="s">
        <v>437</v>
      </c>
      <c r="D69" s="37">
        <v>7.5</v>
      </c>
      <c r="E69" s="37"/>
      <c r="F69" s="37">
        <v>1</v>
      </c>
      <c r="G69" s="37">
        <v>2</v>
      </c>
      <c r="H69" s="12">
        <f t="shared" si="2"/>
        <v>3.75</v>
      </c>
      <c r="I69" s="37"/>
    </row>
    <row r="70" spans="1:11" x14ac:dyDescent="0.3">
      <c r="A70" s="32"/>
      <c r="B70" s="47">
        <v>67</v>
      </c>
      <c r="C70" s="32" t="s">
        <v>77</v>
      </c>
      <c r="D70" s="37">
        <v>50</v>
      </c>
      <c r="E70" s="37"/>
      <c r="F70" s="37">
        <v>1</v>
      </c>
      <c r="G70" s="37">
        <v>52.14</v>
      </c>
      <c r="H70" s="12">
        <f t="shared" si="2"/>
        <v>0.95895665515918682</v>
      </c>
      <c r="I70" s="37"/>
    </row>
    <row r="71" spans="1:11" x14ac:dyDescent="0.3">
      <c r="A71" s="32"/>
      <c r="B71" s="47">
        <v>68</v>
      </c>
      <c r="C71" s="32" t="s">
        <v>297</v>
      </c>
      <c r="D71" s="37">
        <v>7.5</v>
      </c>
      <c r="E71" s="37"/>
      <c r="F71" s="37">
        <v>1</v>
      </c>
      <c r="G71" s="37">
        <v>4.3499999999999996</v>
      </c>
      <c r="H71" s="12">
        <f t="shared" si="2"/>
        <v>1.7241379310344829</v>
      </c>
      <c r="I71" s="37" t="s">
        <v>807</v>
      </c>
      <c r="J71" s="61">
        <f>SUM(H4:H71)</f>
        <v>65.207888542237669</v>
      </c>
      <c r="K71" s="42">
        <f>COUNT(H4:H71)</f>
        <v>68</v>
      </c>
    </row>
    <row r="72" spans="1:11" x14ac:dyDescent="0.3">
      <c r="A72" s="28" t="s">
        <v>298</v>
      </c>
      <c r="B72" s="47"/>
      <c r="C72" s="32"/>
      <c r="D72" s="37"/>
      <c r="E72" s="37"/>
      <c r="F72" s="37"/>
      <c r="G72" s="37"/>
      <c r="H72" s="37"/>
      <c r="I72" s="37"/>
    </row>
    <row r="73" spans="1:11" x14ac:dyDescent="0.3">
      <c r="A73" s="28"/>
      <c r="B73" s="47" t="s">
        <v>1570</v>
      </c>
      <c r="C73" s="45" t="s">
        <v>619</v>
      </c>
      <c r="D73" s="40">
        <v>3.6</v>
      </c>
      <c r="E73" s="37"/>
      <c r="F73" s="37">
        <v>1</v>
      </c>
      <c r="G73" s="37">
        <v>1.3</v>
      </c>
      <c r="H73" s="12">
        <f>+(D73*F73)/G73</f>
        <v>2.7692307692307692</v>
      </c>
      <c r="I73" s="37"/>
    </row>
    <row r="74" spans="1:11" x14ac:dyDescent="0.3">
      <c r="A74" s="32"/>
      <c r="B74" s="47" t="s">
        <v>1571</v>
      </c>
      <c r="C74" s="45" t="s">
        <v>833</v>
      </c>
      <c r="D74" s="40">
        <v>3</v>
      </c>
      <c r="E74" s="37"/>
      <c r="F74" s="37">
        <v>1</v>
      </c>
      <c r="G74" s="37">
        <v>1</v>
      </c>
      <c r="H74" s="12">
        <f>+(D74*F74)/G74</f>
        <v>3</v>
      </c>
      <c r="I74" s="37"/>
    </row>
    <row r="75" spans="1:11" x14ac:dyDescent="0.3">
      <c r="A75" s="32"/>
      <c r="B75" s="47" t="s">
        <v>1572</v>
      </c>
      <c r="C75" s="32" t="s">
        <v>1455</v>
      </c>
      <c r="D75" s="37">
        <v>5</v>
      </c>
      <c r="E75" s="37"/>
      <c r="F75" s="37">
        <v>1</v>
      </c>
      <c r="G75" s="37">
        <v>2</v>
      </c>
      <c r="H75" s="12">
        <f>+(D75*F75)/G75</f>
        <v>2.5</v>
      </c>
      <c r="I75" s="37" t="s">
        <v>298</v>
      </c>
      <c r="J75" s="61">
        <f>SUM(H73:H75)</f>
        <v>8.2692307692307701</v>
      </c>
      <c r="K75" s="42">
        <f>COUNT(H73:H75)</f>
        <v>3</v>
      </c>
    </row>
    <row r="76" spans="1:11" x14ac:dyDescent="0.3">
      <c r="A76" s="28" t="s">
        <v>300</v>
      </c>
      <c r="B76" s="47"/>
      <c r="C76" s="32"/>
      <c r="D76" s="37"/>
      <c r="E76" s="37"/>
      <c r="F76" s="37"/>
      <c r="G76" s="37"/>
      <c r="H76" s="37"/>
      <c r="I76" s="37"/>
    </row>
    <row r="77" spans="1:11" x14ac:dyDescent="0.3">
      <c r="A77" s="28"/>
      <c r="B77" s="47" t="s">
        <v>1573</v>
      </c>
      <c r="C77" s="45" t="s">
        <v>834</v>
      </c>
      <c r="D77" s="40">
        <v>5</v>
      </c>
      <c r="E77" s="37"/>
      <c r="F77" s="37">
        <v>2</v>
      </c>
      <c r="G77" s="37">
        <v>52.14</v>
      </c>
      <c r="H77" s="12">
        <f t="shared" ref="H77:H108" si="3">+(D77*F77)/G77</f>
        <v>0.19179133103183735</v>
      </c>
      <c r="I77" s="37"/>
    </row>
    <row r="78" spans="1:11" x14ac:dyDescent="0.3">
      <c r="A78" s="32"/>
      <c r="B78" s="47" t="s">
        <v>1574</v>
      </c>
      <c r="C78" s="45" t="s">
        <v>1558</v>
      </c>
      <c r="D78" s="40">
        <v>9</v>
      </c>
      <c r="E78" s="37"/>
      <c r="F78" s="37">
        <v>4</v>
      </c>
      <c r="G78" s="37">
        <v>52.14</v>
      </c>
      <c r="H78" s="12">
        <f t="shared" si="3"/>
        <v>0.69044879171461448</v>
      </c>
      <c r="I78" s="37"/>
    </row>
    <row r="79" spans="1:11" x14ac:dyDescent="0.3">
      <c r="A79" s="32"/>
      <c r="B79" s="47" t="s">
        <v>1575</v>
      </c>
      <c r="C79" s="45" t="s">
        <v>440</v>
      </c>
      <c r="D79" s="40">
        <v>6</v>
      </c>
      <c r="E79" s="37"/>
      <c r="F79" s="37">
        <v>6</v>
      </c>
      <c r="G79" s="37">
        <v>104.29</v>
      </c>
      <c r="H79" s="12">
        <f t="shared" si="3"/>
        <v>0.34519129350848593</v>
      </c>
      <c r="I79" s="37"/>
    </row>
    <row r="80" spans="1:11" x14ac:dyDescent="0.3">
      <c r="A80" s="32"/>
      <c r="B80" s="47" t="s">
        <v>1576</v>
      </c>
      <c r="C80" s="45" t="s">
        <v>835</v>
      </c>
      <c r="D80" s="40">
        <v>8</v>
      </c>
      <c r="E80" s="37"/>
      <c r="F80" s="37">
        <v>6</v>
      </c>
      <c r="G80" s="37">
        <v>104.29</v>
      </c>
      <c r="H80" s="12">
        <f t="shared" si="3"/>
        <v>0.46025505801131456</v>
      </c>
      <c r="I80" s="37"/>
    </row>
    <row r="81" spans="1:9" x14ac:dyDescent="0.3">
      <c r="A81" s="32"/>
      <c r="B81" s="47" t="s">
        <v>1577</v>
      </c>
      <c r="C81" s="45" t="s">
        <v>836</v>
      </c>
      <c r="D81" s="40">
        <v>27.5</v>
      </c>
      <c r="E81" s="37"/>
      <c r="F81" s="37">
        <v>3</v>
      </c>
      <c r="G81" s="37">
        <v>104.29</v>
      </c>
      <c r="H81" s="12">
        <f t="shared" si="3"/>
        <v>0.79106338095694695</v>
      </c>
      <c r="I81" s="37"/>
    </row>
    <row r="82" spans="1:9" x14ac:dyDescent="0.3">
      <c r="A82" s="32"/>
      <c r="B82" s="47" t="s">
        <v>1578</v>
      </c>
      <c r="C82" s="45" t="s">
        <v>837</v>
      </c>
      <c r="D82" s="40">
        <v>32.5</v>
      </c>
      <c r="E82" s="37"/>
      <c r="F82" s="37">
        <v>3</v>
      </c>
      <c r="G82" s="37">
        <v>104.29</v>
      </c>
      <c r="H82" s="12">
        <f t="shared" si="3"/>
        <v>0.93489308658548276</v>
      </c>
      <c r="I82" s="37"/>
    </row>
    <row r="83" spans="1:9" x14ac:dyDescent="0.3">
      <c r="A83" s="32"/>
      <c r="B83" s="47" t="s">
        <v>1579</v>
      </c>
      <c r="C83" s="45" t="s">
        <v>838</v>
      </c>
      <c r="D83" s="40">
        <v>27.5</v>
      </c>
      <c r="E83" s="37"/>
      <c r="F83" s="37">
        <v>2</v>
      </c>
      <c r="G83" s="37">
        <v>104.29</v>
      </c>
      <c r="H83" s="12">
        <f t="shared" si="3"/>
        <v>0.5273755873046313</v>
      </c>
      <c r="I83" s="37"/>
    </row>
    <row r="84" spans="1:9" x14ac:dyDescent="0.3">
      <c r="A84" s="32"/>
      <c r="B84" s="47" t="s">
        <v>1580</v>
      </c>
      <c r="C84" s="45" t="s">
        <v>839</v>
      </c>
      <c r="D84" s="40">
        <v>22.5</v>
      </c>
      <c r="E84" s="37"/>
      <c r="F84" s="37">
        <v>2</v>
      </c>
      <c r="G84" s="37">
        <v>104.29</v>
      </c>
      <c r="H84" s="12">
        <f t="shared" si="3"/>
        <v>0.43148911688560743</v>
      </c>
      <c r="I84" s="37"/>
    </row>
    <row r="85" spans="1:9" x14ac:dyDescent="0.3">
      <c r="A85" s="32"/>
      <c r="B85" s="47" t="s">
        <v>1581</v>
      </c>
      <c r="C85" s="45" t="s">
        <v>840</v>
      </c>
      <c r="D85" s="40">
        <v>28</v>
      </c>
      <c r="E85" s="37"/>
      <c r="F85" s="37">
        <v>1</v>
      </c>
      <c r="G85" s="37">
        <v>104.29</v>
      </c>
      <c r="H85" s="12">
        <f t="shared" si="3"/>
        <v>0.26848211717326681</v>
      </c>
      <c r="I85" s="37"/>
    </row>
    <row r="86" spans="1:9" x14ac:dyDescent="0.3">
      <c r="A86" s="32"/>
      <c r="B86" s="47" t="s">
        <v>1582</v>
      </c>
      <c r="C86" s="45" t="s">
        <v>841</v>
      </c>
      <c r="D86" s="40">
        <v>25</v>
      </c>
      <c r="E86" s="37"/>
      <c r="F86" s="37">
        <v>1</v>
      </c>
      <c r="G86" s="37">
        <v>104.29</v>
      </c>
      <c r="H86" s="12">
        <f t="shared" si="3"/>
        <v>0.23971617604755968</v>
      </c>
      <c r="I86" s="37"/>
    </row>
    <row r="87" spans="1:9" x14ac:dyDescent="0.3">
      <c r="A87" s="32"/>
      <c r="B87" s="47" t="s">
        <v>1583</v>
      </c>
      <c r="C87" s="45" t="s">
        <v>1559</v>
      </c>
      <c r="D87" s="40">
        <v>35</v>
      </c>
      <c r="E87" s="37"/>
      <c r="F87" s="37">
        <v>1</v>
      </c>
      <c r="G87" s="37">
        <v>260.70999999999998</v>
      </c>
      <c r="H87" s="12">
        <f t="shared" si="3"/>
        <v>0.13424878217176173</v>
      </c>
      <c r="I87" s="37"/>
    </row>
    <row r="88" spans="1:9" x14ac:dyDescent="0.3">
      <c r="A88" s="32"/>
      <c r="B88" s="47" t="s">
        <v>1584</v>
      </c>
      <c r="C88" s="45" t="s">
        <v>843</v>
      </c>
      <c r="D88" s="40">
        <v>28</v>
      </c>
      <c r="E88" s="37"/>
      <c r="F88" s="37">
        <v>1</v>
      </c>
      <c r="G88" s="37">
        <v>104.29</v>
      </c>
      <c r="H88" s="12">
        <f t="shared" si="3"/>
        <v>0.26848211717326681</v>
      </c>
      <c r="I88" s="37"/>
    </row>
    <row r="89" spans="1:9" x14ac:dyDescent="0.3">
      <c r="A89" s="32"/>
      <c r="B89" s="47" t="s">
        <v>1585</v>
      </c>
      <c r="C89" s="45" t="s">
        <v>844</v>
      </c>
      <c r="D89" s="40">
        <v>22</v>
      </c>
      <c r="E89" s="37"/>
      <c r="F89" s="37">
        <v>1</v>
      </c>
      <c r="G89" s="37">
        <v>104.29</v>
      </c>
      <c r="H89" s="12">
        <f t="shared" si="3"/>
        <v>0.21095023492185253</v>
      </c>
      <c r="I89" s="37"/>
    </row>
    <row r="90" spans="1:9" x14ac:dyDescent="0.3">
      <c r="A90" s="28"/>
      <c r="B90" s="47" t="s">
        <v>1586</v>
      </c>
      <c r="C90" s="45" t="s">
        <v>845</v>
      </c>
      <c r="D90" s="40">
        <v>19.5</v>
      </c>
      <c r="E90" s="37"/>
      <c r="F90" s="37">
        <v>1</v>
      </c>
      <c r="G90" s="37">
        <v>104.29</v>
      </c>
      <c r="H90" s="12">
        <f t="shared" si="3"/>
        <v>0.18697861731709656</v>
      </c>
      <c r="I90" s="37"/>
    </row>
    <row r="91" spans="1:9" x14ac:dyDescent="0.3">
      <c r="A91" s="32"/>
      <c r="B91" s="47" t="s">
        <v>1587</v>
      </c>
      <c r="C91" s="45" t="s">
        <v>846</v>
      </c>
      <c r="D91" s="40">
        <v>29.5</v>
      </c>
      <c r="E91" s="37"/>
      <c r="F91" s="37">
        <v>1</v>
      </c>
      <c r="G91" s="37">
        <v>104.29</v>
      </c>
      <c r="H91" s="12">
        <f t="shared" si="3"/>
        <v>0.2828650877361204</v>
      </c>
      <c r="I91" s="37"/>
    </row>
    <row r="92" spans="1:9" x14ac:dyDescent="0.3">
      <c r="A92" s="32"/>
      <c r="B92" s="47" t="s">
        <v>1588</v>
      </c>
      <c r="C92" s="45" t="s">
        <v>847</v>
      </c>
      <c r="D92" s="40">
        <v>29.5</v>
      </c>
      <c r="E92" s="37"/>
      <c r="F92" s="37">
        <v>1</v>
      </c>
      <c r="G92" s="37">
        <v>104.29</v>
      </c>
      <c r="H92" s="12">
        <f t="shared" si="3"/>
        <v>0.2828650877361204</v>
      </c>
      <c r="I92" s="37"/>
    </row>
    <row r="93" spans="1:9" x14ac:dyDescent="0.3">
      <c r="A93" s="32"/>
      <c r="B93" s="47" t="s">
        <v>1589</v>
      </c>
      <c r="C93" s="45" t="s">
        <v>447</v>
      </c>
      <c r="D93" s="40">
        <v>39.99</v>
      </c>
      <c r="E93" s="37"/>
      <c r="F93" s="37">
        <v>1</v>
      </c>
      <c r="G93" s="37">
        <v>104.29</v>
      </c>
      <c r="H93" s="12">
        <f t="shared" si="3"/>
        <v>0.38344999520567646</v>
      </c>
      <c r="I93" s="37"/>
    </row>
    <row r="94" spans="1:9" x14ac:dyDescent="0.3">
      <c r="A94" s="32"/>
      <c r="B94" s="47" t="s">
        <v>1590</v>
      </c>
      <c r="C94" s="45" t="s">
        <v>848</v>
      </c>
      <c r="D94" s="40">
        <v>15</v>
      </c>
      <c r="E94" s="37"/>
      <c r="F94" s="37">
        <v>2</v>
      </c>
      <c r="G94" s="37">
        <v>104.29</v>
      </c>
      <c r="H94" s="12">
        <f t="shared" si="3"/>
        <v>0.28765941125707162</v>
      </c>
      <c r="I94" s="37"/>
    </row>
    <row r="95" spans="1:9" x14ac:dyDescent="0.3">
      <c r="A95" s="32"/>
      <c r="B95" s="47" t="s">
        <v>1591</v>
      </c>
      <c r="C95" s="45" t="s">
        <v>849</v>
      </c>
      <c r="D95" s="40">
        <v>25</v>
      </c>
      <c r="E95" s="37"/>
      <c r="F95" s="37">
        <v>2</v>
      </c>
      <c r="G95" s="37">
        <v>104.29</v>
      </c>
      <c r="H95" s="12">
        <f t="shared" si="3"/>
        <v>0.47943235209511936</v>
      </c>
      <c r="I95" s="37"/>
    </row>
    <row r="96" spans="1:9" x14ac:dyDescent="0.3">
      <c r="A96" s="32"/>
      <c r="B96" s="47" t="s">
        <v>1592</v>
      </c>
      <c r="C96" s="45" t="s">
        <v>850</v>
      </c>
      <c r="D96" s="40">
        <v>17.5</v>
      </c>
      <c r="E96" s="37"/>
      <c r="F96" s="37">
        <v>1</v>
      </c>
      <c r="G96" s="37">
        <v>104.29</v>
      </c>
      <c r="H96" s="12">
        <f t="shared" si="3"/>
        <v>0.16780132323329178</v>
      </c>
      <c r="I96" s="37"/>
    </row>
    <row r="97" spans="1:9" x14ac:dyDescent="0.3">
      <c r="A97" s="32"/>
      <c r="B97" s="47" t="s">
        <v>1593</v>
      </c>
      <c r="C97" s="45" t="s">
        <v>851</v>
      </c>
      <c r="D97" s="40">
        <v>15</v>
      </c>
      <c r="E97" s="37"/>
      <c r="F97" s="37">
        <v>1</v>
      </c>
      <c r="G97" s="37">
        <v>104.29</v>
      </c>
      <c r="H97" s="12">
        <f t="shared" si="3"/>
        <v>0.14382970562853581</v>
      </c>
      <c r="I97" s="37"/>
    </row>
    <row r="98" spans="1:9" x14ac:dyDescent="0.3">
      <c r="A98" s="32"/>
      <c r="B98" s="47" t="s">
        <v>1594</v>
      </c>
      <c r="C98" s="45" t="s">
        <v>852</v>
      </c>
      <c r="D98" s="40">
        <v>16</v>
      </c>
      <c r="E98" s="37"/>
      <c r="F98" s="37">
        <v>1</v>
      </c>
      <c r="G98" s="37">
        <v>104.29</v>
      </c>
      <c r="H98" s="12">
        <f t="shared" si="3"/>
        <v>0.15341835267043819</v>
      </c>
      <c r="I98" s="37"/>
    </row>
    <row r="99" spans="1:9" x14ac:dyDescent="0.3">
      <c r="A99" s="28"/>
      <c r="B99" s="47" t="s">
        <v>1595</v>
      </c>
      <c r="C99" s="45" t="s">
        <v>853</v>
      </c>
      <c r="D99" s="40">
        <v>17.5</v>
      </c>
      <c r="E99" s="37"/>
      <c r="F99" s="37">
        <v>1</v>
      </c>
      <c r="G99" s="37">
        <v>104.29</v>
      </c>
      <c r="H99" s="12">
        <f t="shared" si="3"/>
        <v>0.16780132323329178</v>
      </c>
      <c r="I99" s="37"/>
    </row>
    <row r="100" spans="1:9" x14ac:dyDescent="0.3">
      <c r="A100" s="32"/>
      <c r="B100" s="47" t="s">
        <v>1596</v>
      </c>
      <c r="C100" s="45" t="s">
        <v>854</v>
      </c>
      <c r="D100" s="40">
        <v>12</v>
      </c>
      <c r="E100" s="37"/>
      <c r="F100" s="37">
        <v>1</v>
      </c>
      <c r="G100" s="37">
        <v>104.29</v>
      </c>
      <c r="H100" s="12">
        <f t="shared" si="3"/>
        <v>0.11506376450282864</v>
      </c>
      <c r="I100" s="37"/>
    </row>
    <row r="101" spans="1:9" x14ac:dyDescent="0.3">
      <c r="A101" s="32"/>
      <c r="B101" s="47" t="s">
        <v>1597</v>
      </c>
      <c r="C101" s="45" t="s">
        <v>855</v>
      </c>
      <c r="D101" s="40">
        <v>9.5</v>
      </c>
      <c r="E101" s="37"/>
      <c r="F101" s="37">
        <v>3</v>
      </c>
      <c r="G101" s="37">
        <v>104.29</v>
      </c>
      <c r="H101" s="12">
        <f t="shared" si="3"/>
        <v>0.27327644069421803</v>
      </c>
      <c r="I101" s="37"/>
    </row>
    <row r="102" spans="1:9" x14ac:dyDescent="0.3">
      <c r="A102" s="32"/>
      <c r="B102" s="47" t="s">
        <v>1598</v>
      </c>
      <c r="C102" s="45" t="s">
        <v>856</v>
      </c>
      <c r="D102" s="40">
        <v>29.5</v>
      </c>
      <c r="E102" s="37"/>
      <c r="F102" s="37">
        <v>1</v>
      </c>
      <c r="G102" s="37">
        <v>104.29</v>
      </c>
      <c r="H102" s="12">
        <f t="shared" si="3"/>
        <v>0.2828650877361204</v>
      </c>
      <c r="I102" s="37"/>
    </row>
    <row r="103" spans="1:9" x14ac:dyDescent="0.3">
      <c r="A103" s="32"/>
      <c r="B103" s="47" t="s">
        <v>1599</v>
      </c>
      <c r="C103" s="45" t="s">
        <v>1560</v>
      </c>
      <c r="D103" s="40">
        <v>12.5</v>
      </c>
      <c r="E103" s="37"/>
      <c r="F103" s="37">
        <v>2</v>
      </c>
      <c r="G103" s="37">
        <v>104.29</v>
      </c>
      <c r="H103" s="12">
        <f t="shared" si="3"/>
        <v>0.23971617604755968</v>
      </c>
      <c r="I103" s="37"/>
    </row>
    <row r="104" spans="1:9" x14ac:dyDescent="0.3">
      <c r="A104" s="32"/>
      <c r="B104" s="47" t="s">
        <v>1064</v>
      </c>
      <c r="C104" s="45" t="s">
        <v>448</v>
      </c>
      <c r="D104" s="40">
        <v>14</v>
      </c>
      <c r="E104" s="37"/>
      <c r="F104" s="37">
        <v>2</v>
      </c>
      <c r="G104" s="37">
        <v>104.29</v>
      </c>
      <c r="H104" s="12">
        <f t="shared" si="3"/>
        <v>0.26848211717326681</v>
      </c>
      <c r="I104" s="37"/>
    </row>
    <row r="105" spans="1:9" x14ac:dyDescent="0.3">
      <c r="A105" s="32"/>
      <c r="B105" s="47" t="s">
        <v>1065</v>
      </c>
      <c r="C105" s="45" t="s">
        <v>857</v>
      </c>
      <c r="D105" s="40">
        <v>6</v>
      </c>
      <c r="E105" s="37"/>
      <c r="F105" s="37">
        <v>1</v>
      </c>
      <c r="G105" s="37">
        <v>260.70999999999998</v>
      </c>
      <c r="H105" s="12">
        <f t="shared" si="3"/>
        <v>2.3014076943730585E-2</v>
      </c>
      <c r="I105" s="37"/>
    </row>
    <row r="106" spans="1:9" x14ac:dyDescent="0.3">
      <c r="A106" s="32"/>
      <c r="B106" s="47" t="s">
        <v>1066</v>
      </c>
      <c r="C106" s="45" t="s">
        <v>1561</v>
      </c>
      <c r="D106" s="40">
        <v>14.99</v>
      </c>
      <c r="E106" s="37"/>
      <c r="F106" s="37">
        <v>1</v>
      </c>
      <c r="G106" s="37">
        <v>208.57</v>
      </c>
      <c r="H106" s="12">
        <f t="shared" si="3"/>
        <v>7.1870355276406006E-2</v>
      </c>
      <c r="I106" s="37"/>
    </row>
    <row r="107" spans="1:9" x14ac:dyDescent="0.3">
      <c r="A107" s="32"/>
      <c r="B107" s="47" t="s">
        <v>1600</v>
      </c>
      <c r="C107" s="45" t="s">
        <v>858</v>
      </c>
      <c r="D107" s="40">
        <v>14.99</v>
      </c>
      <c r="E107" s="37"/>
      <c r="F107" s="37">
        <v>1</v>
      </c>
      <c r="G107" s="37">
        <v>208.57</v>
      </c>
      <c r="H107" s="12">
        <f t="shared" si="3"/>
        <v>7.1870355276406006E-2</v>
      </c>
      <c r="I107" s="37"/>
    </row>
    <row r="108" spans="1:9" x14ac:dyDescent="0.3">
      <c r="A108" s="32"/>
      <c r="B108" s="47" t="s">
        <v>1067</v>
      </c>
      <c r="C108" s="45" t="s">
        <v>859</v>
      </c>
      <c r="D108" s="40">
        <v>7.99</v>
      </c>
      <c r="E108" s="37"/>
      <c r="F108" s="37">
        <v>1</v>
      </c>
      <c r="G108" s="37">
        <v>52.14</v>
      </c>
      <c r="H108" s="12">
        <f t="shared" si="3"/>
        <v>0.15324127349443806</v>
      </c>
      <c r="I108" s="37"/>
    </row>
    <row r="109" spans="1:9" x14ac:dyDescent="0.3">
      <c r="A109" s="32"/>
      <c r="B109" s="47" t="s">
        <v>1068</v>
      </c>
      <c r="C109" s="45" t="s">
        <v>1382</v>
      </c>
      <c r="D109" s="40">
        <v>19.989999999999998</v>
      </c>
      <c r="E109" s="37"/>
      <c r="F109" s="37">
        <v>1</v>
      </c>
      <c r="G109" s="37">
        <v>208.57</v>
      </c>
      <c r="H109" s="12">
        <f t="shared" ref="H109:H125" si="4">+(D109*F109)/G109</f>
        <v>9.5843122213165835E-2</v>
      </c>
      <c r="I109" s="37"/>
    </row>
    <row r="110" spans="1:9" x14ac:dyDescent="0.3">
      <c r="A110" s="32"/>
      <c r="B110" s="47" t="s">
        <v>1069</v>
      </c>
      <c r="C110" s="45" t="s">
        <v>1383</v>
      </c>
      <c r="D110" s="40">
        <v>12.99</v>
      </c>
      <c r="E110" s="37"/>
      <c r="F110" s="37">
        <v>1</v>
      </c>
      <c r="G110" s="37">
        <v>208.57</v>
      </c>
      <c r="H110" s="12">
        <f t="shared" si="4"/>
        <v>6.2281248501702066E-2</v>
      </c>
      <c r="I110" s="37"/>
    </row>
    <row r="111" spans="1:9" x14ac:dyDescent="0.3">
      <c r="A111" s="32"/>
      <c r="B111" s="47" t="s">
        <v>1070</v>
      </c>
      <c r="C111" s="45" t="s">
        <v>860</v>
      </c>
      <c r="D111" s="40">
        <v>9.99</v>
      </c>
      <c r="E111" s="37"/>
      <c r="F111" s="37">
        <v>1</v>
      </c>
      <c r="G111" s="37">
        <v>521.42999999999995</v>
      </c>
      <c r="H111" s="12">
        <f t="shared" si="4"/>
        <v>1.9158851619584607E-2</v>
      </c>
      <c r="I111" s="37"/>
    </row>
    <row r="112" spans="1:9" x14ac:dyDescent="0.3">
      <c r="A112" s="32"/>
      <c r="B112" s="47" t="s">
        <v>1071</v>
      </c>
      <c r="C112" s="45" t="s">
        <v>1380</v>
      </c>
      <c r="D112" s="40">
        <v>17.989999999999998</v>
      </c>
      <c r="E112" s="37"/>
      <c r="F112" s="37">
        <v>1</v>
      </c>
      <c r="G112" s="37">
        <v>208.57</v>
      </c>
      <c r="H112" s="12">
        <f t="shared" si="4"/>
        <v>8.6254015438461909E-2</v>
      </c>
      <c r="I112" s="37"/>
    </row>
    <row r="113" spans="1:11" x14ac:dyDescent="0.3">
      <c r="A113" s="32"/>
      <c r="B113" s="47" t="s">
        <v>1072</v>
      </c>
      <c r="C113" s="45" t="s">
        <v>1381</v>
      </c>
      <c r="D113" s="40">
        <v>19.989999999999998</v>
      </c>
      <c r="E113" s="37"/>
      <c r="F113" s="37">
        <v>1</v>
      </c>
      <c r="G113" s="37">
        <v>208.57</v>
      </c>
      <c r="H113" s="12">
        <f t="shared" si="4"/>
        <v>9.5843122213165835E-2</v>
      </c>
      <c r="I113" s="37"/>
    </row>
    <row r="114" spans="1:11" x14ac:dyDescent="0.3">
      <c r="A114" s="32"/>
      <c r="B114" s="47" t="s">
        <v>1073</v>
      </c>
      <c r="C114" s="32" t="s">
        <v>80</v>
      </c>
      <c r="D114" s="37">
        <v>16</v>
      </c>
      <c r="E114" s="37"/>
      <c r="F114" s="37">
        <v>3</v>
      </c>
      <c r="G114" s="37">
        <v>52.14</v>
      </c>
      <c r="H114" s="12">
        <f t="shared" si="4"/>
        <v>0.92059838895281931</v>
      </c>
      <c r="I114" s="37"/>
    </row>
    <row r="115" spans="1:11" x14ac:dyDescent="0.3">
      <c r="A115" s="32"/>
      <c r="B115" s="47" t="s">
        <v>1074</v>
      </c>
      <c r="C115" s="32" t="s">
        <v>301</v>
      </c>
      <c r="D115" s="37">
        <v>20</v>
      </c>
      <c r="E115" s="37"/>
      <c r="F115" s="37">
        <v>6</v>
      </c>
      <c r="G115" s="37">
        <v>52</v>
      </c>
      <c r="H115" s="12">
        <f t="shared" si="4"/>
        <v>2.3076923076923075</v>
      </c>
      <c r="I115" s="37"/>
    </row>
    <row r="116" spans="1:11" x14ac:dyDescent="0.3">
      <c r="A116" s="32"/>
      <c r="B116" s="47" t="s">
        <v>1075</v>
      </c>
      <c r="C116" s="32" t="s">
        <v>79</v>
      </c>
      <c r="D116" s="37">
        <v>10</v>
      </c>
      <c r="E116" s="37"/>
      <c r="F116" s="37">
        <v>1</v>
      </c>
      <c r="G116" s="37">
        <v>104.29</v>
      </c>
      <c r="H116" s="12">
        <f t="shared" si="4"/>
        <v>9.5886470419023873E-2</v>
      </c>
      <c r="I116" s="37"/>
    </row>
    <row r="117" spans="1:11" x14ac:dyDescent="0.3">
      <c r="A117" s="32"/>
      <c r="B117" s="47" t="s">
        <v>1076</v>
      </c>
      <c r="C117" s="32" t="s">
        <v>1562</v>
      </c>
      <c r="D117" s="37">
        <v>20</v>
      </c>
      <c r="E117" s="37"/>
      <c r="F117" s="37">
        <v>1</v>
      </c>
      <c r="G117" s="37">
        <v>104.29</v>
      </c>
      <c r="H117" s="12">
        <f t="shared" si="4"/>
        <v>0.19177294083804775</v>
      </c>
      <c r="I117" s="37"/>
    </row>
    <row r="118" spans="1:11" x14ac:dyDescent="0.3">
      <c r="A118" s="32"/>
      <c r="B118" s="47" t="s">
        <v>1077</v>
      </c>
      <c r="C118" s="32" t="s">
        <v>1563</v>
      </c>
      <c r="D118" s="37">
        <v>15</v>
      </c>
      <c r="E118" s="37"/>
      <c r="F118" s="37">
        <v>1</v>
      </c>
      <c r="G118" s="37">
        <v>104.29</v>
      </c>
      <c r="H118" s="12">
        <f t="shared" si="4"/>
        <v>0.14382970562853581</v>
      </c>
      <c r="I118" s="37"/>
    </row>
    <row r="119" spans="1:11" x14ac:dyDescent="0.3">
      <c r="A119" s="32"/>
      <c r="B119" s="47" t="s">
        <v>1078</v>
      </c>
      <c r="C119" s="37" t="s">
        <v>88</v>
      </c>
      <c r="D119" s="37">
        <v>30</v>
      </c>
      <c r="E119" s="37"/>
      <c r="F119" s="37">
        <v>2</v>
      </c>
      <c r="G119" s="37">
        <v>104.29</v>
      </c>
      <c r="H119" s="12">
        <f t="shared" si="4"/>
        <v>0.57531882251414324</v>
      </c>
      <c r="I119" s="37"/>
    </row>
    <row r="120" spans="1:11" x14ac:dyDescent="0.3">
      <c r="A120" s="32"/>
      <c r="B120" s="47" t="s">
        <v>1079</v>
      </c>
      <c r="C120" s="32" t="s">
        <v>308</v>
      </c>
      <c r="D120" s="37">
        <v>18</v>
      </c>
      <c r="E120" s="37"/>
      <c r="F120" s="37">
        <v>2</v>
      </c>
      <c r="G120" s="37">
        <v>104.29</v>
      </c>
      <c r="H120" s="12">
        <f t="shared" si="4"/>
        <v>0.34519129350848593</v>
      </c>
      <c r="I120" s="37"/>
    </row>
    <row r="121" spans="1:11" x14ac:dyDescent="0.3">
      <c r="A121" s="32"/>
      <c r="B121" s="47" t="s">
        <v>1080</v>
      </c>
      <c r="C121" s="32" t="s">
        <v>98</v>
      </c>
      <c r="D121" s="37">
        <v>69</v>
      </c>
      <c r="E121" s="37"/>
      <c r="F121" s="37">
        <v>1</v>
      </c>
      <c r="G121" s="37">
        <v>104.29</v>
      </c>
      <c r="H121" s="12">
        <f t="shared" si="4"/>
        <v>0.66161664589126468</v>
      </c>
      <c r="I121" s="37"/>
    </row>
    <row r="122" spans="1:11" x14ac:dyDescent="0.3">
      <c r="A122" s="32"/>
      <c r="B122" s="47" t="s">
        <v>1081</v>
      </c>
      <c r="C122" s="32" t="s">
        <v>97</v>
      </c>
      <c r="D122" s="37">
        <v>17.989999999999998</v>
      </c>
      <c r="E122" s="37"/>
      <c r="F122" s="37">
        <v>1</v>
      </c>
      <c r="G122" s="37">
        <v>104.29</v>
      </c>
      <c r="H122" s="12">
        <f t="shared" si="4"/>
        <v>0.17249976028382394</v>
      </c>
      <c r="I122" s="37"/>
    </row>
    <row r="123" spans="1:11" x14ac:dyDescent="0.3">
      <c r="A123" s="32"/>
      <c r="B123" s="47" t="s">
        <v>1082</v>
      </c>
      <c r="C123" s="32" t="s">
        <v>99</v>
      </c>
      <c r="D123" s="37">
        <v>26</v>
      </c>
      <c r="E123" s="37"/>
      <c r="F123" s="37">
        <v>1</v>
      </c>
      <c r="G123" s="37">
        <v>208.57</v>
      </c>
      <c r="H123" s="12">
        <f t="shared" si="4"/>
        <v>0.12465838807115118</v>
      </c>
      <c r="I123" s="37"/>
    </row>
    <row r="124" spans="1:11" x14ac:dyDescent="0.3">
      <c r="A124" s="32"/>
      <c r="B124" s="47" t="s">
        <v>1083</v>
      </c>
      <c r="C124" s="37" t="s">
        <v>103</v>
      </c>
      <c r="D124" s="37">
        <v>6.99</v>
      </c>
      <c r="E124" s="37"/>
      <c r="F124" s="37">
        <v>2</v>
      </c>
      <c r="G124" s="37">
        <v>52.14</v>
      </c>
      <c r="H124" s="12">
        <f t="shared" si="4"/>
        <v>0.26812428078250866</v>
      </c>
      <c r="I124" s="37"/>
    </row>
    <row r="125" spans="1:11" x14ac:dyDescent="0.3">
      <c r="A125" s="32"/>
      <c r="B125" s="47" t="s">
        <v>1084</v>
      </c>
      <c r="C125" s="37" t="s">
        <v>315</v>
      </c>
      <c r="D125" s="37">
        <v>19.5</v>
      </c>
      <c r="E125" s="37"/>
      <c r="F125" s="37">
        <v>2</v>
      </c>
      <c r="G125" s="37">
        <v>52</v>
      </c>
      <c r="H125" s="12">
        <f t="shared" si="4"/>
        <v>0.75</v>
      </c>
      <c r="I125" s="32" t="s">
        <v>10</v>
      </c>
      <c r="J125" s="61">
        <f>SUM(H77:H125)</f>
        <v>16.446457341312559</v>
      </c>
      <c r="K125" s="42">
        <f>COUNT(H77:H125)</f>
        <v>49</v>
      </c>
    </row>
    <row r="126" spans="1:11" x14ac:dyDescent="0.3">
      <c r="A126" s="28" t="s">
        <v>316</v>
      </c>
      <c r="B126" s="47"/>
      <c r="C126" s="32"/>
      <c r="D126" s="37"/>
      <c r="E126" s="37"/>
      <c r="F126" s="37"/>
      <c r="G126" s="37"/>
      <c r="H126" s="37"/>
      <c r="I126" s="37"/>
    </row>
    <row r="127" spans="1:11" x14ac:dyDescent="0.3">
      <c r="A127" s="28"/>
      <c r="B127" s="47" t="s">
        <v>1085</v>
      </c>
      <c r="C127" s="45" t="s">
        <v>861</v>
      </c>
      <c r="D127" s="40">
        <v>7.779399999999999</v>
      </c>
      <c r="E127" s="37"/>
      <c r="F127" s="37">
        <v>1</v>
      </c>
      <c r="G127" s="37">
        <v>1</v>
      </c>
      <c r="H127" s="12">
        <f t="shared" ref="H127:H132" si="5">+(D127*F127)/G127</f>
        <v>7.779399999999999</v>
      </c>
      <c r="I127" s="37"/>
    </row>
    <row r="128" spans="1:11" x14ac:dyDescent="0.3">
      <c r="A128" s="28"/>
      <c r="B128" s="47" t="s">
        <v>1086</v>
      </c>
      <c r="C128" s="45" t="s">
        <v>111</v>
      </c>
      <c r="D128" s="40">
        <v>6.2758999999999991</v>
      </c>
      <c r="E128" s="37"/>
      <c r="F128" s="37">
        <v>1</v>
      </c>
      <c r="G128" s="37">
        <v>1</v>
      </c>
      <c r="H128" s="12">
        <f t="shared" si="5"/>
        <v>6.2758999999999991</v>
      </c>
      <c r="I128" s="37"/>
    </row>
    <row r="129" spans="1:11" x14ac:dyDescent="0.3">
      <c r="A129" s="28"/>
      <c r="B129" s="47" t="s">
        <v>1087</v>
      </c>
      <c r="C129" s="45" t="s">
        <v>371</v>
      </c>
      <c r="D129" s="37">
        <v>97</v>
      </c>
      <c r="E129" s="37"/>
      <c r="F129" s="37">
        <v>1</v>
      </c>
      <c r="G129" s="37">
        <v>52.14</v>
      </c>
      <c r="H129" s="12">
        <f t="shared" si="5"/>
        <v>1.8603759110088225</v>
      </c>
      <c r="I129" s="37"/>
    </row>
    <row r="130" spans="1:11" x14ac:dyDescent="0.3">
      <c r="A130" s="32"/>
      <c r="B130" s="47" t="s">
        <v>1088</v>
      </c>
      <c r="C130" s="14" t="s">
        <v>110</v>
      </c>
      <c r="D130" s="39">
        <v>132.91666666666666</v>
      </c>
      <c r="E130" s="37"/>
      <c r="F130" s="37">
        <v>1</v>
      </c>
      <c r="G130" s="37">
        <v>1</v>
      </c>
      <c r="H130" s="12">
        <v>132.91666666666666</v>
      </c>
      <c r="I130" s="37"/>
    </row>
    <row r="131" spans="1:11" x14ac:dyDescent="0.3">
      <c r="A131" s="32"/>
      <c r="B131" s="47" t="s">
        <v>1089</v>
      </c>
      <c r="C131" s="14" t="s">
        <v>112</v>
      </c>
      <c r="D131" s="52">
        <v>1.38</v>
      </c>
      <c r="E131" s="37"/>
      <c r="F131" s="37">
        <v>1</v>
      </c>
      <c r="G131" s="37">
        <v>1</v>
      </c>
      <c r="H131" s="12">
        <f t="shared" si="5"/>
        <v>1.38</v>
      </c>
      <c r="I131" s="37"/>
    </row>
    <row r="132" spans="1:11" x14ac:dyDescent="0.3">
      <c r="A132" s="32"/>
      <c r="B132" s="47" t="s">
        <v>1090</v>
      </c>
      <c r="C132" s="37" t="s">
        <v>113</v>
      </c>
      <c r="D132" s="37">
        <v>14.239599999999999</v>
      </c>
      <c r="E132" s="37"/>
      <c r="F132" s="37">
        <v>1</v>
      </c>
      <c r="G132" s="37">
        <v>1</v>
      </c>
      <c r="H132" s="12">
        <f t="shared" si="5"/>
        <v>14.239599999999999</v>
      </c>
      <c r="I132" s="32" t="s">
        <v>11</v>
      </c>
      <c r="J132" s="61">
        <f>SUM(H127:H132)</f>
        <v>164.45194257767548</v>
      </c>
      <c r="K132" s="42">
        <f>COUNT(H127:H132)</f>
        <v>6</v>
      </c>
    </row>
    <row r="133" spans="1:11" x14ac:dyDescent="0.3">
      <c r="A133" s="28" t="s">
        <v>317</v>
      </c>
      <c r="B133" s="47"/>
      <c r="C133" s="32"/>
      <c r="E133" s="37"/>
      <c r="F133" s="37"/>
      <c r="G133" s="37"/>
      <c r="H133" s="37"/>
      <c r="I133" s="37"/>
    </row>
    <row r="134" spans="1:11" x14ac:dyDescent="0.3">
      <c r="A134" s="28"/>
      <c r="B134" s="47" t="s">
        <v>1091</v>
      </c>
      <c r="C134" s="45" t="s">
        <v>862</v>
      </c>
      <c r="D134" s="40">
        <v>29</v>
      </c>
      <c r="E134" s="37"/>
      <c r="F134" s="37">
        <v>1</v>
      </c>
      <c r="G134" s="37">
        <v>1042.8800000000001</v>
      </c>
      <c r="H134" s="12">
        <f t="shared" ref="H134:H165" si="6">+(D134*F134)/G134</f>
        <v>2.7807609696225834E-2</v>
      </c>
      <c r="I134" s="37"/>
    </row>
    <row r="135" spans="1:11" x14ac:dyDescent="0.3">
      <c r="A135" s="28"/>
      <c r="B135" s="47" t="s">
        <v>1092</v>
      </c>
      <c r="C135" s="45" t="s">
        <v>863</v>
      </c>
      <c r="D135" s="40">
        <v>8.5299999999999994</v>
      </c>
      <c r="E135" s="37"/>
      <c r="F135" s="37">
        <v>1</v>
      </c>
      <c r="G135" s="37">
        <v>1042.8800000000001</v>
      </c>
      <c r="H135" s="12">
        <f t="shared" si="6"/>
        <v>8.1792727830622882E-3</v>
      </c>
      <c r="I135" s="37"/>
    </row>
    <row r="136" spans="1:11" x14ac:dyDescent="0.3">
      <c r="A136" s="28"/>
      <c r="B136" s="47" t="s">
        <v>1093</v>
      </c>
      <c r="C136" s="45" t="s">
        <v>864</v>
      </c>
      <c r="D136" s="40">
        <v>8.5299999999999994</v>
      </c>
      <c r="E136" s="37"/>
      <c r="F136" s="37">
        <v>1</v>
      </c>
      <c r="G136" s="37">
        <v>1042.8800000000001</v>
      </c>
      <c r="H136" s="12">
        <f t="shared" si="6"/>
        <v>8.1792727830622882E-3</v>
      </c>
      <c r="I136" s="37"/>
    </row>
    <row r="137" spans="1:11" x14ac:dyDescent="0.3">
      <c r="A137" s="28"/>
      <c r="B137" s="47" t="s">
        <v>1094</v>
      </c>
      <c r="C137" s="45" t="s">
        <v>1564</v>
      </c>
      <c r="D137" s="40">
        <v>7.99</v>
      </c>
      <c r="E137" s="37"/>
      <c r="F137" s="37">
        <v>1</v>
      </c>
      <c r="G137" s="37">
        <v>260.70999999999998</v>
      </c>
      <c r="H137" s="12">
        <f t="shared" si="6"/>
        <v>3.0647079130067895E-2</v>
      </c>
      <c r="I137" s="37"/>
    </row>
    <row r="138" spans="1:11" x14ac:dyDescent="0.3">
      <c r="A138" s="28"/>
      <c r="B138" s="47" t="s">
        <v>1095</v>
      </c>
      <c r="C138" s="45" t="s">
        <v>1565</v>
      </c>
      <c r="D138" s="40">
        <v>7.99</v>
      </c>
      <c r="E138" s="37"/>
      <c r="F138" s="37">
        <v>1</v>
      </c>
      <c r="G138" s="37">
        <v>104.29</v>
      </c>
      <c r="H138" s="12">
        <f t="shared" si="6"/>
        <v>7.661328986480008E-2</v>
      </c>
      <c r="I138" s="37"/>
    </row>
    <row r="139" spans="1:11" x14ac:dyDescent="0.3">
      <c r="A139" s="28"/>
      <c r="B139" s="47" t="s">
        <v>1096</v>
      </c>
      <c r="C139" s="45" t="s">
        <v>866</v>
      </c>
      <c r="D139" s="40">
        <v>0.99</v>
      </c>
      <c r="E139" s="37"/>
      <c r="F139" s="37">
        <v>1</v>
      </c>
      <c r="G139" s="37">
        <v>1042.8800000000001</v>
      </c>
      <c r="H139" s="12">
        <f t="shared" si="6"/>
        <v>9.4929426204357157E-4</v>
      </c>
      <c r="I139" s="37"/>
    </row>
    <row r="140" spans="1:11" x14ac:dyDescent="0.3">
      <c r="A140" s="28"/>
      <c r="B140" s="47" t="s">
        <v>1097</v>
      </c>
      <c r="C140" s="45" t="s">
        <v>1405</v>
      </c>
      <c r="D140" s="40">
        <v>139.99</v>
      </c>
      <c r="E140" s="37"/>
      <c r="F140" s="37">
        <v>1</v>
      </c>
      <c r="G140" s="37">
        <v>521.42999999999995</v>
      </c>
      <c r="H140" s="12">
        <f t="shared" si="6"/>
        <v>0.26847323705962456</v>
      </c>
      <c r="I140" s="37"/>
    </row>
    <row r="141" spans="1:11" x14ac:dyDescent="0.3">
      <c r="A141" s="28"/>
      <c r="B141" s="47" t="s">
        <v>1098</v>
      </c>
      <c r="C141" s="45" t="s">
        <v>1406</v>
      </c>
      <c r="D141" s="40">
        <v>139.99</v>
      </c>
      <c r="E141" s="37"/>
      <c r="F141" s="37">
        <v>1</v>
      </c>
      <c r="G141" s="37">
        <v>1042.8599999999999</v>
      </c>
      <c r="H141" s="12">
        <f t="shared" si="6"/>
        <v>0.13423661852981228</v>
      </c>
      <c r="I141" s="37"/>
    </row>
    <row r="142" spans="1:11" x14ac:dyDescent="0.3">
      <c r="A142" s="28"/>
      <c r="B142" s="47" t="s">
        <v>1099</v>
      </c>
      <c r="C142" s="45" t="s">
        <v>1456</v>
      </c>
      <c r="D142" s="40">
        <v>6.5</v>
      </c>
      <c r="E142" s="37"/>
      <c r="F142" s="37">
        <v>3</v>
      </c>
      <c r="G142" s="37">
        <v>52.14</v>
      </c>
      <c r="H142" s="12">
        <f t="shared" si="6"/>
        <v>0.37399309551208287</v>
      </c>
      <c r="I142" s="37"/>
    </row>
    <row r="143" spans="1:11" x14ac:dyDescent="0.3">
      <c r="A143" s="28"/>
      <c r="B143" s="47" t="s">
        <v>1100</v>
      </c>
      <c r="C143" s="45" t="s">
        <v>465</v>
      </c>
      <c r="D143" s="40">
        <v>22</v>
      </c>
      <c r="E143" s="37"/>
      <c r="F143" s="37">
        <v>1</v>
      </c>
      <c r="G143" s="37">
        <v>260.70999999999998</v>
      </c>
      <c r="H143" s="12">
        <f t="shared" si="6"/>
        <v>8.4384948793678805E-2</v>
      </c>
      <c r="I143" s="37"/>
    </row>
    <row r="144" spans="1:11" x14ac:dyDescent="0.3">
      <c r="A144" s="28"/>
      <c r="B144" s="47" t="s">
        <v>1101</v>
      </c>
      <c r="C144" s="45" t="s">
        <v>868</v>
      </c>
      <c r="D144" s="40">
        <v>39</v>
      </c>
      <c r="E144" s="37"/>
      <c r="F144" s="37">
        <v>1</v>
      </c>
      <c r="G144" s="37">
        <v>1042.8800000000001</v>
      </c>
      <c r="H144" s="12">
        <f t="shared" si="6"/>
        <v>3.7396440625958878E-2</v>
      </c>
      <c r="I144" s="37"/>
    </row>
    <row r="145" spans="1:9" x14ac:dyDescent="0.3">
      <c r="A145" s="28"/>
      <c r="B145" s="47" t="s">
        <v>1102</v>
      </c>
      <c r="C145" s="45" t="s">
        <v>380</v>
      </c>
      <c r="D145" s="40">
        <v>7.99</v>
      </c>
      <c r="E145" s="37"/>
      <c r="F145" s="37">
        <v>1</v>
      </c>
      <c r="G145" s="37">
        <v>521.42999999999995</v>
      </c>
      <c r="H145" s="12">
        <f t="shared" si="6"/>
        <v>1.5323245689737839E-2</v>
      </c>
      <c r="I145" s="37"/>
    </row>
    <row r="146" spans="1:9" x14ac:dyDescent="0.3">
      <c r="A146" s="28"/>
      <c r="B146" s="47" t="s">
        <v>1103</v>
      </c>
      <c r="C146" s="45" t="s">
        <v>869</v>
      </c>
      <c r="D146" s="40">
        <v>15</v>
      </c>
      <c r="E146" s="37"/>
      <c r="F146" s="37">
        <v>2</v>
      </c>
      <c r="G146" s="37">
        <v>521.42999999999995</v>
      </c>
      <c r="H146" s="12">
        <f t="shared" si="6"/>
        <v>5.7534088947701519E-2</v>
      </c>
      <c r="I146" s="37"/>
    </row>
    <row r="147" spans="1:9" x14ac:dyDescent="0.3">
      <c r="A147" s="28"/>
      <c r="B147" s="47" t="s">
        <v>1104</v>
      </c>
      <c r="C147" s="45" t="s">
        <v>870</v>
      </c>
      <c r="D147" s="40">
        <v>10</v>
      </c>
      <c r="E147" s="37"/>
      <c r="F147" s="37">
        <v>4</v>
      </c>
      <c r="G147" s="37">
        <v>260.70999999999998</v>
      </c>
      <c r="H147" s="12">
        <f t="shared" si="6"/>
        <v>0.15342717962487057</v>
      </c>
      <c r="I147" s="37"/>
    </row>
    <row r="148" spans="1:9" x14ac:dyDescent="0.3">
      <c r="A148" s="28"/>
      <c r="B148" s="47" t="s">
        <v>1105</v>
      </c>
      <c r="C148" s="45" t="s">
        <v>469</v>
      </c>
      <c r="D148" s="40">
        <v>21</v>
      </c>
      <c r="E148" s="37"/>
      <c r="F148" s="37">
        <v>1</v>
      </c>
      <c r="G148" s="37">
        <v>521.42999999999995</v>
      </c>
      <c r="H148" s="12">
        <f t="shared" si="6"/>
        <v>4.0273862263391066E-2</v>
      </c>
      <c r="I148" s="37"/>
    </row>
    <row r="149" spans="1:9" x14ac:dyDescent="0.3">
      <c r="A149" s="28"/>
      <c r="B149" s="47" t="s">
        <v>1106</v>
      </c>
      <c r="C149" s="45" t="s">
        <v>133</v>
      </c>
      <c r="D149" s="40">
        <v>14.99</v>
      </c>
      <c r="E149" s="37"/>
      <c r="F149" s="37">
        <v>2</v>
      </c>
      <c r="G149" s="37">
        <v>156.43</v>
      </c>
      <c r="H149" s="12">
        <f t="shared" si="6"/>
        <v>0.19165121779709773</v>
      </c>
      <c r="I149" s="37"/>
    </row>
    <row r="150" spans="1:9" x14ac:dyDescent="0.3">
      <c r="A150" s="28"/>
      <c r="B150" s="47" t="s">
        <v>1107</v>
      </c>
      <c r="C150" s="45" t="s">
        <v>134</v>
      </c>
      <c r="D150" s="40">
        <v>1.1499999999999999</v>
      </c>
      <c r="E150" s="37"/>
      <c r="F150" s="37">
        <v>6</v>
      </c>
      <c r="G150" s="37">
        <v>260.70999999999998</v>
      </c>
      <c r="H150" s="12">
        <f t="shared" si="6"/>
        <v>2.6466188485290171E-2</v>
      </c>
      <c r="I150" s="37"/>
    </row>
    <row r="151" spans="1:9" x14ac:dyDescent="0.3">
      <c r="A151" s="28"/>
      <c r="B151" s="47" t="s">
        <v>1108</v>
      </c>
      <c r="C151" s="45" t="s">
        <v>871</v>
      </c>
      <c r="D151" s="40">
        <v>1.2</v>
      </c>
      <c r="E151" s="37"/>
      <c r="F151" s="37">
        <v>1</v>
      </c>
      <c r="G151" s="37">
        <v>1042.8599999999999</v>
      </c>
      <c r="H151" s="12">
        <f t="shared" si="6"/>
        <v>1.1506817789540304E-3</v>
      </c>
      <c r="I151" s="37"/>
    </row>
    <row r="152" spans="1:9" x14ac:dyDescent="0.3">
      <c r="A152" s="28"/>
      <c r="B152" s="47" t="s">
        <v>1601</v>
      </c>
      <c r="C152" s="45" t="s">
        <v>135</v>
      </c>
      <c r="D152" s="45">
        <v>19.989999999999998</v>
      </c>
      <c r="E152" s="37"/>
      <c r="F152" s="37">
        <v>1</v>
      </c>
      <c r="G152" s="37">
        <v>1042.8599999999999</v>
      </c>
      <c r="H152" s="12">
        <f t="shared" si="6"/>
        <v>1.9168440634409221E-2</v>
      </c>
      <c r="I152" s="37"/>
    </row>
    <row r="153" spans="1:9" x14ac:dyDescent="0.3">
      <c r="A153" s="28"/>
      <c r="B153" s="47" t="s">
        <v>1109</v>
      </c>
      <c r="C153" s="45" t="s">
        <v>473</v>
      </c>
      <c r="D153" s="40">
        <v>2.99</v>
      </c>
      <c r="E153" s="37"/>
      <c r="F153" s="37">
        <v>1</v>
      </c>
      <c r="G153" s="37">
        <v>1042.8599999999999</v>
      </c>
      <c r="H153" s="12">
        <f t="shared" si="6"/>
        <v>2.8671154325604592E-3</v>
      </c>
      <c r="I153" s="37"/>
    </row>
    <row r="154" spans="1:9" x14ac:dyDescent="0.3">
      <c r="A154" s="28"/>
      <c r="B154" s="47" t="s">
        <v>1110</v>
      </c>
      <c r="C154" s="45" t="s">
        <v>872</v>
      </c>
      <c r="D154" s="40">
        <v>6.49</v>
      </c>
      <c r="E154" s="37"/>
      <c r="F154" s="37">
        <v>1</v>
      </c>
      <c r="G154" s="37">
        <v>1042.8599999999999</v>
      </c>
      <c r="H154" s="12">
        <f t="shared" si="6"/>
        <v>6.2232706211763815E-3</v>
      </c>
      <c r="I154" s="37"/>
    </row>
    <row r="155" spans="1:9" x14ac:dyDescent="0.3">
      <c r="A155" s="28"/>
      <c r="B155" s="47" t="s">
        <v>1111</v>
      </c>
      <c r="C155" s="45" t="s">
        <v>873</v>
      </c>
      <c r="D155" s="40">
        <v>6.49</v>
      </c>
      <c r="E155" s="37"/>
      <c r="F155" s="37">
        <v>2</v>
      </c>
      <c r="G155" s="37">
        <v>156.43</v>
      </c>
      <c r="H155" s="12">
        <f t="shared" si="6"/>
        <v>8.2976411174327178E-2</v>
      </c>
      <c r="I155" s="37"/>
    </row>
    <row r="156" spans="1:9" x14ac:dyDescent="0.3">
      <c r="A156" s="28"/>
      <c r="B156" s="47" t="s">
        <v>1112</v>
      </c>
      <c r="C156" s="45" t="s">
        <v>874</v>
      </c>
      <c r="D156" s="40">
        <v>3.99</v>
      </c>
      <c r="E156" s="37"/>
      <c r="F156" s="37">
        <v>2</v>
      </c>
      <c r="G156" s="37">
        <v>156.43</v>
      </c>
      <c r="H156" s="12">
        <f t="shared" si="6"/>
        <v>5.1013232755865244E-2</v>
      </c>
      <c r="I156" s="37"/>
    </row>
    <row r="157" spans="1:9" x14ac:dyDescent="0.3">
      <c r="A157" s="28"/>
      <c r="B157" s="47" t="s">
        <v>1113</v>
      </c>
      <c r="C157" s="45" t="s">
        <v>137</v>
      </c>
      <c r="D157" s="40">
        <v>6.49</v>
      </c>
      <c r="E157" s="37"/>
      <c r="F157" s="37">
        <v>2</v>
      </c>
      <c r="G157" s="37">
        <v>156.43</v>
      </c>
      <c r="H157" s="12">
        <f t="shared" si="6"/>
        <v>8.2976411174327178E-2</v>
      </c>
      <c r="I157" s="37"/>
    </row>
    <row r="158" spans="1:9" x14ac:dyDescent="0.3">
      <c r="A158" s="28"/>
      <c r="B158" s="47" t="s">
        <v>1114</v>
      </c>
      <c r="C158" s="45" t="s">
        <v>480</v>
      </c>
      <c r="D158" s="40">
        <v>4.75</v>
      </c>
      <c r="E158" s="37"/>
      <c r="F158" s="37">
        <v>1</v>
      </c>
      <c r="G158" s="37">
        <v>1042.8599999999999</v>
      </c>
      <c r="H158" s="12">
        <f t="shared" si="6"/>
        <v>4.5547820416930373E-3</v>
      </c>
      <c r="I158" s="37"/>
    </row>
    <row r="159" spans="1:9" x14ac:dyDescent="0.3">
      <c r="A159" s="28"/>
      <c r="B159" s="47" t="s">
        <v>1115</v>
      </c>
      <c r="C159" s="45" t="s">
        <v>138</v>
      </c>
      <c r="D159" s="40">
        <v>9.99</v>
      </c>
      <c r="E159" s="37"/>
      <c r="F159" s="37">
        <v>1</v>
      </c>
      <c r="G159" s="37">
        <v>1042.8599999999999</v>
      </c>
      <c r="H159" s="12">
        <f t="shared" si="6"/>
        <v>9.5794258097923034E-3</v>
      </c>
      <c r="I159" s="37"/>
    </row>
    <row r="160" spans="1:9" x14ac:dyDescent="0.3">
      <c r="A160" s="28"/>
      <c r="B160" s="47" t="s">
        <v>1116</v>
      </c>
      <c r="C160" s="45" t="s">
        <v>875</v>
      </c>
      <c r="D160" s="40">
        <v>8.99</v>
      </c>
      <c r="E160" s="37"/>
      <c r="F160" s="37">
        <v>1</v>
      </c>
      <c r="G160" s="37">
        <v>1042.8599999999999</v>
      </c>
      <c r="H160" s="12">
        <f t="shared" si="6"/>
        <v>8.6205243273306115E-3</v>
      </c>
      <c r="I160" s="37"/>
    </row>
    <row r="161" spans="1:9" x14ac:dyDescent="0.3">
      <c r="A161" s="28"/>
      <c r="B161" s="47" t="s">
        <v>1602</v>
      </c>
      <c r="C161" s="45" t="s">
        <v>876</v>
      </c>
      <c r="D161" s="40">
        <v>19.989999999999998</v>
      </c>
      <c r="E161" s="37"/>
      <c r="F161" s="37">
        <v>1</v>
      </c>
      <c r="G161" s="37">
        <v>260.70999999999998</v>
      </c>
      <c r="H161" s="12">
        <f t="shared" si="6"/>
        <v>7.6675233017529057E-2</v>
      </c>
      <c r="I161" s="37"/>
    </row>
    <row r="162" spans="1:9" x14ac:dyDescent="0.3">
      <c r="A162" s="28"/>
      <c r="B162" s="47" t="s">
        <v>1117</v>
      </c>
      <c r="C162" s="45" t="s">
        <v>877</v>
      </c>
      <c r="D162" s="40">
        <v>14.99</v>
      </c>
      <c r="E162" s="37"/>
      <c r="F162" s="37">
        <v>1</v>
      </c>
      <c r="G162" s="37">
        <v>365</v>
      </c>
      <c r="H162" s="12">
        <f t="shared" si="6"/>
        <v>4.1068493150684934E-2</v>
      </c>
      <c r="I162" s="37"/>
    </row>
    <row r="163" spans="1:9" x14ac:dyDescent="0.3">
      <c r="A163" s="28"/>
      <c r="B163" s="47" t="s">
        <v>1118</v>
      </c>
      <c r="C163" s="45" t="s">
        <v>482</v>
      </c>
      <c r="D163" s="40">
        <v>19.989999999999998</v>
      </c>
      <c r="E163" s="37"/>
      <c r="F163" s="37">
        <v>1</v>
      </c>
      <c r="G163" s="37">
        <v>104.29</v>
      </c>
      <c r="H163" s="12">
        <f t="shared" si="6"/>
        <v>0.19167705436762869</v>
      </c>
      <c r="I163" s="37"/>
    </row>
    <row r="164" spans="1:9" x14ac:dyDescent="0.3">
      <c r="A164" s="28"/>
      <c r="B164" s="47" t="s">
        <v>1119</v>
      </c>
      <c r="C164" s="45" t="s">
        <v>878</v>
      </c>
      <c r="D164" s="40">
        <v>11.95</v>
      </c>
      <c r="E164" s="37"/>
      <c r="F164" s="37">
        <v>1</v>
      </c>
      <c r="G164" s="37">
        <v>1042.8599999999999</v>
      </c>
      <c r="H164" s="12">
        <f t="shared" si="6"/>
        <v>1.1458872715417219E-2</v>
      </c>
      <c r="I164" s="37"/>
    </row>
    <row r="165" spans="1:9" x14ac:dyDescent="0.3">
      <c r="A165" s="28"/>
      <c r="B165" s="47" t="s">
        <v>1120</v>
      </c>
      <c r="C165" s="45" t="s">
        <v>485</v>
      </c>
      <c r="D165" s="40">
        <v>4.5</v>
      </c>
      <c r="E165" s="37"/>
      <c r="F165" s="37">
        <v>1</v>
      </c>
      <c r="G165" s="37">
        <v>521.42999999999995</v>
      </c>
      <c r="H165" s="12">
        <f t="shared" si="6"/>
        <v>8.6301133421552278E-3</v>
      </c>
      <c r="I165" s="37"/>
    </row>
    <row r="166" spans="1:9" x14ac:dyDescent="0.3">
      <c r="A166" s="28"/>
      <c r="B166" s="47" t="s">
        <v>1121</v>
      </c>
      <c r="C166" s="45" t="s">
        <v>879</v>
      </c>
      <c r="D166" s="40">
        <v>4.3499999999999996</v>
      </c>
      <c r="E166" s="37"/>
      <c r="F166" s="37">
        <v>2</v>
      </c>
      <c r="G166" s="37">
        <v>521.42999999999995</v>
      </c>
      <c r="H166" s="12">
        <f t="shared" ref="H166:H197" si="7">+(D166*F166)/G166</f>
        <v>1.6684885794833439E-2</v>
      </c>
      <c r="I166" s="37"/>
    </row>
    <row r="167" spans="1:9" x14ac:dyDescent="0.3">
      <c r="A167" s="28"/>
      <c r="B167" s="47" t="s">
        <v>1122</v>
      </c>
      <c r="C167" s="45" t="s">
        <v>491</v>
      </c>
      <c r="D167" s="40">
        <v>4.75</v>
      </c>
      <c r="E167" s="37"/>
      <c r="F167" s="37">
        <v>1</v>
      </c>
      <c r="G167" s="37">
        <v>1042.8599999999999</v>
      </c>
      <c r="H167" s="12">
        <f t="shared" si="7"/>
        <v>4.5547820416930373E-3</v>
      </c>
      <c r="I167" s="37"/>
    </row>
    <row r="168" spans="1:9" x14ac:dyDescent="0.3">
      <c r="A168" s="28"/>
      <c r="B168" s="47" t="s">
        <v>1123</v>
      </c>
      <c r="C168" s="45" t="s">
        <v>374</v>
      </c>
      <c r="D168" s="40">
        <v>4.99</v>
      </c>
      <c r="E168" s="37"/>
      <c r="F168" s="37">
        <v>1</v>
      </c>
      <c r="G168" s="37">
        <v>521.42999999999995</v>
      </c>
      <c r="H168" s="12">
        <f t="shared" si="7"/>
        <v>9.5698367949676871E-3</v>
      </c>
      <c r="I168" s="37"/>
    </row>
    <row r="169" spans="1:9" x14ac:dyDescent="0.3">
      <c r="A169" s="28"/>
      <c r="B169" s="47" t="s">
        <v>1124</v>
      </c>
      <c r="C169" s="45" t="s">
        <v>488</v>
      </c>
      <c r="D169" s="40">
        <v>5.49</v>
      </c>
      <c r="E169" s="37"/>
      <c r="F169" s="37">
        <v>1</v>
      </c>
      <c r="G169" s="37">
        <v>521.42999999999995</v>
      </c>
      <c r="H169" s="12">
        <f t="shared" si="7"/>
        <v>1.0528738277429379E-2</v>
      </c>
      <c r="I169" s="37"/>
    </row>
    <row r="170" spans="1:9" x14ac:dyDescent="0.3">
      <c r="A170" s="28"/>
      <c r="B170" s="47" t="s">
        <v>1125</v>
      </c>
      <c r="C170" s="45" t="s">
        <v>490</v>
      </c>
      <c r="D170" s="40">
        <v>1.7</v>
      </c>
      <c r="E170" s="37"/>
      <c r="F170" s="37">
        <v>1</v>
      </c>
      <c r="G170" s="37">
        <v>782.14</v>
      </c>
      <c r="H170" s="12">
        <f t="shared" si="7"/>
        <v>2.1735239215485719E-3</v>
      </c>
      <c r="I170" s="37"/>
    </row>
    <row r="171" spans="1:9" x14ac:dyDescent="0.3">
      <c r="A171" s="28"/>
      <c r="B171" s="47" t="s">
        <v>1126</v>
      </c>
      <c r="C171" s="45" t="s">
        <v>880</v>
      </c>
      <c r="D171" s="40">
        <v>0.99</v>
      </c>
      <c r="E171" s="37"/>
      <c r="F171" s="37">
        <v>1</v>
      </c>
      <c r="G171" s="37">
        <v>208.57</v>
      </c>
      <c r="H171" s="12">
        <f t="shared" si="7"/>
        <v>4.7466078534784484E-3</v>
      </c>
      <c r="I171" s="37"/>
    </row>
    <row r="172" spans="1:9" x14ac:dyDescent="0.3">
      <c r="A172" s="28"/>
      <c r="B172" s="47" t="s">
        <v>1127</v>
      </c>
      <c r="C172" s="45" t="s">
        <v>881</v>
      </c>
      <c r="D172" s="40">
        <v>9.99</v>
      </c>
      <c r="E172" s="37"/>
      <c r="F172" s="37">
        <v>1</v>
      </c>
      <c r="G172" s="37">
        <v>1042.8599999999999</v>
      </c>
      <c r="H172" s="12">
        <f t="shared" si="7"/>
        <v>9.5794258097923034E-3</v>
      </c>
      <c r="I172" s="37"/>
    </row>
    <row r="173" spans="1:9" x14ac:dyDescent="0.3">
      <c r="A173" s="28"/>
      <c r="B173" s="47" t="s">
        <v>1128</v>
      </c>
      <c r="C173" s="45" t="s">
        <v>496</v>
      </c>
      <c r="D173" s="40">
        <v>1.37</v>
      </c>
      <c r="E173" s="37"/>
      <c r="F173" s="37">
        <v>1</v>
      </c>
      <c r="G173" s="37">
        <v>8.5</v>
      </c>
      <c r="H173" s="12">
        <f t="shared" si="7"/>
        <v>0.16117647058823531</v>
      </c>
      <c r="I173" s="37"/>
    </row>
    <row r="174" spans="1:9" x14ac:dyDescent="0.3">
      <c r="A174" s="28"/>
      <c r="B174" s="47" t="s">
        <v>1129</v>
      </c>
      <c r="C174" s="45" t="s">
        <v>882</v>
      </c>
      <c r="D174" s="40">
        <v>16</v>
      </c>
      <c r="E174" s="37"/>
      <c r="F174" s="37">
        <v>1</v>
      </c>
      <c r="G174" s="37">
        <v>782.14</v>
      </c>
      <c r="H174" s="12">
        <f t="shared" si="7"/>
        <v>2.0456695732221853E-2</v>
      </c>
      <c r="I174" s="37"/>
    </row>
    <row r="175" spans="1:9" x14ac:dyDescent="0.3">
      <c r="A175" s="28"/>
      <c r="B175" s="47" t="s">
        <v>1130</v>
      </c>
      <c r="C175" s="45" t="s">
        <v>883</v>
      </c>
      <c r="D175" s="40">
        <v>0.99</v>
      </c>
      <c r="E175" s="37"/>
      <c r="F175" s="37">
        <v>1</v>
      </c>
      <c r="G175" s="37">
        <v>52.14</v>
      </c>
      <c r="H175" s="12">
        <f t="shared" si="7"/>
        <v>1.8987341772151899E-2</v>
      </c>
      <c r="I175" s="37"/>
    </row>
    <row r="176" spans="1:9" x14ac:dyDescent="0.3">
      <c r="A176" s="28"/>
      <c r="B176" s="47" t="s">
        <v>1131</v>
      </c>
      <c r="C176" s="45" t="s">
        <v>884</v>
      </c>
      <c r="D176" s="40">
        <v>13</v>
      </c>
      <c r="E176" s="37"/>
      <c r="F176" s="37">
        <v>1</v>
      </c>
      <c r="G176" s="37">
        <v>260.70999999999998</v>
      </c>
      <c r="H176" s="12">
        <f t="shared" si="7"/>
        <v>4.9863833378082929E-2</v>
      </c>
      <c r="I176" s="37"/>
    </row>
    <row r="177" spans="1:9" x14ac:dyDescent="0.3">
      <c r="A177" s="28"/>
      <c r="B177" s="47" t="s">
        <v>1132</v>
      </c>
      <c r="C177" s="45" t="s">
        <v>885</v>
      </c>
      <c r="D177" s="40">
        <v>1</v>
      </c>
      <c r="E177" s="37"/>
      <c r="F177" s="37">
        <v>1</v>
      </c>
      <c r="G177" s="37">
        <v>52.14</v>
      </c>
      <c r="H177" s="12">
        <f t="shared" si="7"/>
        <v>1.9179133103183737E-2</v>
      </c>
      <c r="I177" s="37"/>
    </row>
    <row r="178" spans="1:9" x14ac:dyDescent="0.3">
      <c r="A178" s="28"/>
      <c r="B178" s="47" t="s">
        <v>1133</v>
      </c>
      <c r="C178" s="45" t="s">
        <v>886</v>
      </c>
      <c r="D178" s="40">
        <v>27</v>
      </c>
      <c r="E178" s="37"/>
      <c r="F178" s="37">
        <v>1</v>
      </c>
      <c r="G178" s="37">
        <v>1042.8599999999999</v>
      </c>
      <c r="H178" s="12">
        <f t="shared" si="7"/>
        <v>2.5890340026465685E-2</v>
      </c>
      <c r="I178" s="37"/>
    </row>
    <row r="179" spans="1:9" x14ac:dyDescent="0.3">
      <c r="A179" s="28"/>
      <c r="B179" s="47" t="s">
        <v>1134</v>
      </c>
      <c r="C179" s="45" t="s">
        <v>887</v>
      </c>
      <c r="D179" s="40">
        <v>19.989999999999998</v>
      </c>
      <c r="E179" s="37"/>
      <c r="F179" s="37">
        <v>1</v>
      </c>
      <c r="G179" s="37">
        <v>521.42999999999995</v>
      </c>
      <c r="H179" s="12">
        <f t="shared" si="7"/>
        <v>3.8336881268818443E-2</v>
      </c>
      <c r="I179" s="37"/>
    </row>
    <row r="180" spans="1:9" x14ac:dyDescent="0.3">
      <c r="A180" s="28"/>
      <c r="B180" s="47" t="s">
        <v>1135</v>
      </c>
      <c r="C180" s="45" t="s">
        <v>888</v>
      </c>
      <c r="D180" s="40">
        <v>2.1</v>
      </c>
      <c r="E180" s="37"/>
      <c r="F180" s="37">
        <v>1</v>
      </c>
      <c r="G180" s="37">
        <v>3</v>
      </c>
      <c r="H180" s="12">
        <f t="shared" si="7"/>
        <v>0.70000000000000007</v>
      </c>
      <c r="I180" s="37"/>
    </row>
    <row r="181" spans="1:9" x14ac:dyDescent="0.3">
      <c r="A181" s="28"/>
      <c r="B181" s="47" t="s">
        <v>1136</v>
      </c>
      <c r="C181" s="45" t="s">
        <v>205</v>
      </c>
      <c r="D181" s="40">
        <v>39</v>
      </c>
      <c r="E181" s="37"/>
      <c r="F181" s="37">
        <v>1</v>
      </c>
      <c r="G181" s="37">
        <v>1042.8599999999999</v>
      </c>
      <c r="H181" s="12">
        <f t="shared" si="7"/>
        <v>3.7397157816005985E-2</v>
      </c>
      <c r="I181" s="37"/>
    </row>
    <row r="182" spans="1:9" x14ac:dyDescent="0.3">
      <c r="A182" s="28"/>
      <c r="B182" s="47" t="s">
        <v>1137</v>
      </c>
      <c r="C182" s="45" t="s">
        <v>521</v>
      </c>
      <c r="D182" s="40">
        <v>20</v>
      </c>
      <c r="E182" s="37"/>
      <c r="F182" s="37">
        <v>1</v>
      </c>
      <c r="G182" s="37">
        <v>782.14</v>
      </c>
      <c r="H182" s="12">
        <f t="shared" si="7"/>
        <v>2.5570869665277315E-2</v>
      </c>
      <c r="I182" s="37"/>
    </row>
    <row r="183" spans="1:9" x14ac:dyDescent="0.3">
      <c r="A183" s="28"/>
      <c r="B183" s="47" t="s">
        <v>1138</v>
      </c>
      <c r="C183" s="45" t="s">
        <v>889</v>
      </c>
      <c r="D183" s="40">
        <v>17.5</v>
      </c>
      <c r="E183" s="37"/>
      <c r="F183" s="37">
        <v>1</v>
      </c>
      <c r="G183" s="37">
        <v>521.42999999999995</v>
      </c>
      <c r="H183" s="12">
        <f t="shared" si="7"/>
        <v>3.3561551886159217E-2</v>
      </c>
      <c r="I183" s="37"/>
    </row>
    <row r="184" spans="1:9" x14ac:dyDescent="0.3">
      <c r="A184" s="28"/>
      <c r="B184" s="47" t="s">
        <v>1139</v>
      </c>
      <c r="C184" s="45" t="s">
        <v>890</v>
      </c>
      <c r="D184" s="40">
        <v>17.5</v>
      </c>
      <c r="E184" s="37"/>
      <c r="F184" s="37">
        <v>1</v>
      </c>
      <c r="G184" s="37">
        <v>521.42999999999995</v>
      </c>
      <c r="H184" s="12">
        <f t="shared" si="7"/>
        <v>3.3561551886159217E-2</v>
      </c>
      <c r="I184" s="37"/>
    </row>
    <row r="185" spans="1:9" x14ac:dyDescent="0.3">
      <c r="A185" s="28"/>
      <c r="B185" s="47" t="s">
        <v>1140</v>
      </c>
      <c r="C185" s="45" t="s">
        <v>1370</v>
      </c>
      <c r="D185" s="40">
        <v>22</v>
      </c>
      <c r="E185" s="37"/>
      <c r="F185" s="37">
        <v>1</v>
      </c>
      <c r="G185" s="37">
        <v>365</v>
      </c>
      <c r="H185" s="12">
        <f t="shared" si="7"/>
        <v>6.0273972602739728E-2</v>
      </c>
      <c r="I185" s="37"/>
    </row>
    <row r="186" spans="1:9" x14ac:dyDescent="0.3">
      <c r="A186" s="28"/>
      <c r="B186" s="47" t="s">
        <v>1141</v>
      </c>
      <c r="C186" s="45" t="s">
        <v>891</v>
      </c>
      <c r="D186" s="40">
        <v>3.99</v>
      </c>
      <c r="E186" s="37"/>
      <c r="F186" s="37">
        <v>1</v>
      </c>
      <c r="G186" s="37">
        <v>521.42999999999995</v>
      </c>
      <c r="H186" s="12">
        <f t="shared" si="7"/>
        <v>7.6520338300443023E-3</v>
      </c>
      <c r="I186" s="37"/>
    </row>
    <row r="187" spans="1:9" x14ac:dyDescent="0.3">
      <c r="A187" s="28"/>
      <c r="B187" s="47" t="s">
        <v>1142</v>
      </c>
      <c r="C187" s="45" t="s">
        <v>1407</v>
      </c>
      <c r="D187" s="40">
        <v>300</v>
      </c>
      <c r="E187" s="37"/>
      <c r="F187" s="37">
        <v>1</v>
      </c>
      <c r="G187" s="37">
        <v>521.42999999999995</v>
      </c>
      <c r="H187" s="12">
        <f t="shared" si="7"/>
        <v>0.57534088947701523</v>
      </c>
      <c r="I187" s="37"/>
    </row>
    <row r="188" spans="1:9" x14ac:dyDescent="0.3">
      <c r="A188" s="28"/>
      <c r="B188" s="47" t="s">
        <v>1143</v>
      </c>
      <c r="C188" s="45" t="s">
        <v>1408</v>
      </c>
      <c r="D188" s="40">
        <v>300</v>
      </c>
      <c r="E188" s="37"/>
      <c r="F188" s="37">
        <v>1</v>
      </c>
      <c r="G188" s="37">
        <v>521.42999999999995</v>
      </c>
      <c r="H188" s="12">
        <f t="shared" si="7"/>
        <v>0.57534088947701523</v>
      </c>
      <c r="I188" s="37"/>
    </row>
    <row r="189" spans="1:9" x14ac:dyDescent="0.3">
      <c r="A189" s="28"/>
      <c r="B189" s="47" t="s">
        <v>1144</v>
      </c>
      <c r="C189" s="45" t="s">
        <v>1409</v>
      </c>
      <c r="D189" s="40">
        <v>300</v>
      </c>
      <c r="E189" s="37"/>
      <c r="F189" s="37">
        <v>1</v>
      </c>
      <c r="G189" s="37">
        <v>521.42999999999995</v>
      </c>
      <c r="H189" s="12">
        <f t="shared" si="7"/>
        <v>0.57534088947701523</v>
      </c>
      <c r="I189" s="37"/>
    </row>
    <row r="190" spans="1:9" x14ac:dyDescent="0.3">
      <c r="A190" s="28"/>
      <c r="B190" s="47" t="s">
        <v>1145</v>
      </c>
      <c r="C190" s="45" t="s">
        <v>892</v>
      </c>
      <c r="D190" s="40">
        <v>6.47</v>
      </c>
      <c r="E190" s="37"/>
      <c r="F190" s="37">
        <v>1</v>
      </c>
      <c r="G190" s="37">
        <v>521.42999999999995</v>
      </c>
      <c r="H190" s="12">
        <f t="shared" si="7"/>
        <v>1.2408185183054294E-2</v>
      </c>
      <c r="I190" s="37"/>
    </row>
    <row r="191" spans="1:9" x14ac:dyDescent="0.3">
      <c r="A191" s="28"/>
      <c r="B191" s="47" t="s">
        <v>1146</v>
      </c>
      <c r="C191" s="45" t="s">
        <v>215</v>
      </c>
      <c r="D191" s="40">
        <v>0.52</v>
      </c>
      <c r="E191" s="37"/>
      <c r="F191" s="37">
        <v>1</v>
      </c>
      <c r="G191" s="37">
        <v>52.142859999999999</v>
      </c>
      <c r="H191" s="12">
        <f t="shared" si="7"/>
        <v>9.9726021932820715E-3</v>
      </c>
      <c r="I191" s="37"/>
    </row>
    <row r="192" spans="1:9" x14ac:dyDescent="0.3">
      <c r="A192" s="28"/>
      <c r="B192" s="47" t="s">
        <v>1147</v>
      </c>
      <c r="C192" s="45" t="s">
        <v>893</v>
      </c>
      <c r="D192" s="40">
        <v>6.92</v>
      </c>
      <c r="E192" s="37"/>
      <c r="F192" s="37">
        <v>1</v>
      </c>
      <c r="G192" s="37">
        <v>521.42999999999995</v>
      </c>
      <c r="H192" s="12">
        <f t="shared" si="7"/>
        <v>1.3271196517269816E-2</v>
      </c>
      <c r="I192" s="37"/>
    </row>
    <row r="193" spans="1:9" x14ac:dyDescent="0.3">
      <c r="A193" s="28"/>
      <c r="B193" s="47" t="s">
        <v>1148</v>
      </c>
      <c r="C193" s="45" t="s">
        <v>894</v>
      </c>
      <c r="D193" s="40">
        <v>34.99</v>
      </c>
      <c r="E193" s="37"/>
      <c r="F193" s="37">
        <v>1</v>
      </c>
      <c r="G193" s="37">
        <v>521.42999999999995</v>
      </c>
      <c r="H193" s="12">
        <f t="shared" si="7"/>
        <v>6.7103925742669213E-2</v>
      </c>
      <c r="I193" s="37"/>
    </row>
    <row r="194" spans="1:9" x14ac:dyDescent="0.3">
      <c r="A194" s="28"/>
      <c r="B194" s="47" t="s">
        <v>1149</v>
      </c>
      <c r="C194" s="45" t="s">
        <v>895</v>
      </c>
      <c r="D194" s="40">
        <v>20</v>
      </c>
      <c r="E194" s="37"/>
      <c r="F194" s="37">
        <v>1</v>
      </c>
      <c r="G194" s="37">
        <v>104.29</v>
      </c>
      <c r="H194" s="12">
        <f t="shared" si="7"/>
        <v>0.19177294083804775</v>
      </c>
      <c r="I194" s="37"/>
    </row>
    <row r="195" spans="1:9" x14ac:dyDescent="0.3">
      <c r="A195" s="28"/>
      <c r="B195" s="47" t="s">
        <v>1150</v>
      </c>
      <c r="C195" s="45" t="s">
        <v>216</v>
      </c>
      <c r="D195" s="40">
        <v>25</v>
      </c>
      <c r="E195" s="37"/>
      <c r="F195" s="37">
        <v>1</v>
      </c>
      <c r="G195" s="37">
        <v>4.3499999999999996</v>
      </c>
      <c r="H195" s="12">
        <f t="shared" si="7"/>
        <v>5.7471264367816097</v>
      </c>
      <c r="I195" s="37"/>
    </row>
    <row r="196" spans="1:9" x14ac:dyDescent="0.3">
      <c r="A196" s="28"/>
      <c r="B196" s="47" t="s">
        <v>1151</v>
      </c>
      <c r="C196" s="45" t="s">
        <v>529</v>
      </c>
      <c r="D196" s="40">
        <v>20.25</v>
      </c>
      <c r="E196" s="37"/>
      <c r="F196" s="37">
        <v>1</v>
      </c>
      <c r="G196" s="37">
        <v>4.3499999999999996</v>
      </c>
      <c r="H196" s="12">
        <f t="shared" si="7"/>
        <v>4.6551724137931041</v>
      </c>
      <c r="I196" s="37"/>
    </row>
    <row r="197" spans="1:9" x14ac:dyDescent="0.3">
      <c r="A197" s="28"/>
      <c r="B197" s="47" t="s">
        <v>1152</v>
      </c>
      <c r="C197" s="45" t="s">
        <v>530</v>
      </c>
      <c r="D197" s="40"/>
      <c r="E197" s="37"/>
      <c r="F197" s="37">
        <v>1</v>
      </c>
      <c r="G197" s="37">
        <v>4.3499999999999996</v>
      </c>
      <c r="H197" s="12">
        <f t="shared" si="7"/>
        <v>0</v>
      </c>
      <c r="I197" s="37"/>
    </row>
    <row r="198" spans="1:9" x14ac:dyDescent="0.3">
      <c r="A198" s="32"/>
      <c r="B198" s="47" t="s">
        <v>1153</v>
      </c>
      <c r="C198" s="32" t="s">
        <v>1458</v>
      </c>
      <c r="D198" s="37">
        <v>4.54</v>
      </c>
      <c r="E198" s="37"/>
      <c r="F198" s="37">
        <v>1</v>
      </c>
      <c r="G198" s="37">
        <v>521.42999999999995</v>
      </c>
      <c r="H198" s="12">
        <f t="shared" ref="H198:H229" si="8">+(D198*F198)/G198</f>
        <v>8.7068254607521635E-3</v>
      </c>
      <c r="I198" s="37"/>
    </row>
    <row r="199" spans="1:9" x14ac:dyDescent="0.3">
      <c r="A199" s="32"/>
      <c r="B199" s="47" t="s">
        <v>1154</v>
      </c>
      <c r="C199" s="32" t="s">
        <v>1459</v>
      </c>
      <c r="D199" s="37">
        <v>5</v>
      </c>
      <c r="E199" s="37"/>
      <c r="F199" s="37">
        <v>1</v>
      </c>
      <c r="G199" s="37">
        <v>521.42999999999995</v>
      </c>
      <c r="H199" s="12">
        <f t="shared" si="8"/>
        <v>9.5890148246169198E-3</v>
      </c>
      <c r="I199" s="37"/>
    </row>
    <row r="200" spans="1:9" x14ac:dyDescent="0.3">
      <c r="A200" s="32"/>
      <c r="B200" s="47" t="s">
        <v>1155</v>
      </c>
      <c r="C200" s="32" t="s">
        <v>1457</v>
      </c>
      <c r="D200" s="37">
        <v>4.54</v>
      </c>
      <c r="E200" s="37"/>
      <c r="F200" s="37">
        <v>1</v>
      </c>
      <c r="G200" s="37">
        <v>521.42999999999995</v>
      </c>
      <c r="H200" s="12">
        <f t="shared" si="8"/>
        <v>8.7068254607521635E-3</v>
      </c>
      <c r="I200" s="37"/>
    </row>
    <row r="201" spans="1:9" x14ac:dyDescent="0.3">
      <c r="A201" s="32"/>
      <c r="B201" s="47" t="s">
        <v>1156</v>
      </c>
      <c r="C201" s="32" t="s">
        <v>1432</v>
      </c>
      <c r="D201" s="37">
        <v>5</v>
      </c>
      <c r="E201" s="37"/>
      <c r="F201" s="37">
        <v>2</v>
      </c>
      <c r="G201" s="37">
        <v>521.42999999999995</v>
      </c>
      <c r="H201" s="12">
        <f t="shared" si="8"/>
        <v>1.917802964923384E-2</v>
      </c>
      <c r="I201" s="37"/>
    </row>
    <row r="202" spans="1:9" x14ac:dyDescent="0.3">
      <c r="A202" s="32"/>
      <c r="B202" s="47" t="s">
        <v>1157</v>
      </c>
      <c r="C202" s="32" t="s">
        <v>117</v>
      </c>
      <c r="D202" s="37">
        <v>44</v>
      </c>
      <c r="E202" s="37"/>
      <c r="F202" s="37">
        <v>1</v>
      </c>
      <c r="G202" s="37">
        <v>521.42859999999996</v>
      </c>
      <c r="H202" s="12">
        <f t="shared" si="8"/>
        <v>8.4383557020079075E-2</v>
      </c>
      <c r="I202" s="37"/>
    </row>
    <row r="203" spans="1:9" x14ac:dyDescent="0.3">
      <c r="A203" s="32"/>
      <c r="B203" s="47" t="s">
        <v>1158</v>
      </c>
      <c r="C203" s="32" t="s">
        <v>118</v>
      </c>
      <c r="D203" s="37">
        <v>27</v>
      </c>
      <c r="E203" s="37"/>
      <c r="F203" s="37">
        <v>1</v>
      </c>
      <c r="G203" s="37">
        <v>521.42999999999995</v>
      </c>
      <c r="H203" s="12">
        <f t="shared" si="8"/>
        <v>5.178068005293137E-2</v>
      </c>
      <c r="I203" s="37"/>
    </row>
    <row r="204" spans="1:9" x14ac:dyDescent="0.3">
      <c r="A204" s="32"/>
      <c r="B204" s="47" t="s">
        <v>1159</v>
      </c>
      <c r="C204" s="32" t="s">
        <v>119</v>
      </c>
      <c r="D204" s="37">
        <v>0.99</v>
      </c>
      <c r="E204" s="37"/>
      <c r="F204" s="37">
        <v>1</v>
      </c>
      <c r="G204" s="37">
        <v>1042.857</v>
      </c>
      <c r="H204" s="12">
        <f t="shared" si="8"/>
        <v>9.493151985363286E-4</v>
      </c>
      <c r="I204" s="37"/>
    </row>
    <row r="205" spans="1:9" x14ac:dyDescent="0.3">
      <c r="A205" s="32"/>
      <c r="B205" s="47" t="s">
        <v>1160</v>
      </c>
      <c r="C205" s="32" t="s">
        <v>120</v>
      </c>
      <c r="D205" s="37">
        <v>6.5</v>
      </c>
      <c r="E205" s="37"/>
      <c r="F205" s="37">
        <v>3</v>
      </c>
      <c r="G205" s="37">
        <v>521.42999999999995</v>
      </c>
      <c r="H205" s="12">
        <f t="shared" si="8"/>
        <v>3.7397157816005985E-2</v>
      </c>
      <c r="I205" s="37"/>
    </row>
    <row r="206" spans="1:9" x14ac:dyDescent="0.3">
      <c r="A206" s="32"/>
      <c r="B206" s="47" t="s">
        <v>1161</v>
      </c>
      <c r="C206" s="32" t="s">
        <v>121</v>
      </c>
      <c r="D206" s="37">
        <v>7.29</v>
      </c>
      <c r="E206" s="37"/>
      <c r="F206" s="37">
        <v>1</v>
      </c>
      <c r="G206" s="37">
        <v>1042.857</v>
      </c>
      <c r="H206" s="12">
        <f t="shared" si="8"/>
        <v>6.990411916494783E-3</v>
      </c>
      <c r="I206" s="37"/>
    </row>
    <row r="207" spans="1:9" x14ac:dyDescent="0.3">
      <c r="A207" s="32"/>
      <c r="B207" s="47" t="s">
        <v>1162</v>
      </c>
      <c r="C207" s="32" t="s">
        <v>122</v>
      </c>
      <c r="D207" s="32">
        <v>239.99</v>
      </c>
      <c r="E207" s="37"/>
      <c r="F207" s="37">
        <v>1</v>
      </c>
      <c r="G207" s="37">
        <v>521.42999999999995</v>
      </c>
      <c r="H207" s="12">
        <f t="shared" si="8"/>
        <v>0.46025353355196291</v>
      </c>
      <c r="I207" s="37"/>
    </row>
    <row r="208" spans="1:9" x14ac:dyDescent="0.3">
      <c r="A208" s="32"/>
      <c r="B208" s="47" t="s">
        <v>1163</v>
      </c>
      <c r="C208" s="32" t="s">
        <v>125</v>
      </c>
      <c r="D208" s="32">
        <v>119</v>
      </c>
      <c r="E208" s="37"/>
      <c r="F208" s="37">
        <v>1</v>
      </c>
      <c r="G208" s="37">
        <v>1042.8599999999999</v>
      </c>
      <c r="H208" s="12">
        <f t="shared" si="8"/>
        <v>0.11410927641294134</v>
      </c>
      <c r="I208" s="37"/>
    </row>
    <row r="209" spans="1:9" x14ac:dyDescent="0.3">
      <c r="A209" s="32"/>
      <c r="B209" s="47" t="s">
        <v>1164</v>
      </c>
      <c r="C209" s="32" t="s">
        <v>126</v>
      </c>
      <c r="D209" s="37">
        <v>12</v>
      </c>
      <c r="E209" s="37"/>
      <c r="F209" s="37">
        <v>1</v>
      </c>
      <c r="G209" s="37">
        <v>1303.57</v>
      </c>
      <c r="H209" s="12">
        <f t="shared" si="8"/>
        <v>9.2054895402625108E-3</v>
      </c>
      <c r="I209" s="37"/>
    </row>
    <row r="210" spans="1:9" x14ac:dyDescent="0.3">
      <c r="A210" s="32"/>
      <c r="B210" s="47" t="s">
        <v>1165</v>
      </c>
      <c r="C210" s="32" t="s">
        <v>128</v>
      </c>
      <c r="D210" s="40">
        <v>15</v>
      </c>
      <c r="E210" s="37"/>
      <c r="F210" s="37">
        <v>1</v>
      </c>
      <c r="G210" s="37">
        <v>260.70999999999998</v>
      </c>
      <c r="H210" s="12">
        <f t="shared" si="8"/>
        <v>5.7535192359326456E-2</v>
      </c>
      <c r="I210" s="37"/>
    </row>
    <row r="211" spans="1:9" x14ac:dyDescent="0.3">
      <c r="A211" s="32"/>
      <c r="B211" s="47" t="s">
        <v>1166</v>
      </c>
      <c r="C211" s="32" t="s">
        <v>129</v>
      </c>
      <c r="D211" s="37">
        <v>10</v>
      </c>
      <c r="E211" s="37"/>
      <c r="F211" s="37">
        <v>4</v>
      </c>
      <c r="G211" s="37">
        <v>260.70999999999998</v>
      </c>
      <c r="H211" s="12">
        <f t="shared" si="8"/>
        <v>0.15342717962487057</v>
      </c>
      <c r="I211" s="37"/>
    </row>
    <row r="212" spans="1:9" x14ac:dyDescent="0.3">
      <c r="A212" s="32"/>
      <c r="B212" s="47" t="s">
        <v>1167</v>
      </c>
      <c r="C212" s="32" t="s">
        <v>1436</v>
      </c>
      <c r="D212" s="37">
        <v>4.54</v>
      </c>
      <c r="E212" s="37"/>
      <c r="F212" s="37">
        <v>1</v>
      </c>
      <c r="G212" s="37">
        <v>521.42999999999995</v>
      </c>
      <c r="H212" s="12">
        <f t="shared" si="8"/>
        <v>8.7068254607521635E-3</v>
      </c>
      <c r="I212" s="37"/>
    </row>
    <row r="213" spans="1:9" x14ac:dyDescent="0.3">
      <c r="A213" s="32"/>
      <c r="B213" s="47" t="s">
        <v>1168</v>
      </c>
      <c r="C213" s="32" t="s">
        <v>116</v>
      </c>
      <c r="D213" s="37">
        <v>5</v>
      </c>
      <c r="E213" s="37"/>
      <c r="F213" s="37">
        <v>1</v>
      </c>
      <c r="G213" s="37">
        <v>521.42999999999995</v>
      </c>
      <c r="H213" s="12">
        <f t="shared" si="8"/>
        <v>9.5890148246169198E-3</v>
      </c>
      <c r="I213" s="37"/>
    </row>
    <row r="214" spans="1:9" x14ac:dyDescent="0.3">
      <c r="A214" s="32"/>
      <c r="B214" s="47" t="s">
        <v>1169</v>
      </c>
      <c r="C214" s="32" t="s">
        <v>117</v>
      </c>
      <c r="D214" s="37">
        <v>44</v>
      </c>
      <c r="E214" s="37"/>
      <c r="F214" s="37">
        <v>1</v>
      </c>
      <c r="G214" s="37">
        <v>521.42859999999996</v>
      </c>
      <c r="H214" s="12">
        <f t="shared" si="8"/>
        <v>8.4383557020079075E-2</v>
      </c>
      <c r="I214" s="37"/>
    </row>
    <row r="215" spans="1:9" x14ac:dyDescent="0.3">
      <c r="A215" s="32"/>
      <c r="B215" s="47" t="s">
        <v>1170</v>
      </c>
      <c r="C215" s="32" t="s">
        <v>118</v>
      </c>
      <c r="D215" s="37">
        <v>27</v>
      </c>
      <c r="E215" s="37"/>
      <c r="F215" s="37">
        <v>1</v>
      </c>
      <c r="G215" s="37">
        <v>521.42999999999995</v>
      </c>
      <c r="H215" s="12">
        <f t="shared" si="8"/>
        <v>5.178068005293137E-2</v>
      </c>
      <c r="I215" s="37"/>
    </row>
    <row r="216" spans="1:9" x14ac:dyDescent="0.3">
      <c r="A216" s="32"/>
      <c r="B216" s="47" t="s">
        <v>1171</v>
      </c>
      <c r="C216" s="32" t="s">
        <v>119</v>
      </c>
      <c r="D216" s="37">
        <v>0.99</v>
      </c>
      <c r="E216" s="37"/>
      <c r="F216" s="37">
        <v>1</v>
      </c>
      <c r="G216" s="37">
        <v>1042.857</v>
      </c>
      <c r="H216" s="12">
        <f t="shared" si="8"/>
        <v>9.493151985363286E-4</v>
      </c>
      <c r="I216" s="37"/>
    </row>
    <row r="217" spans="1:9" x14ac:dyDescent="0.3">
      <c r="A217" s="32"/>
      <c r="B217" s="47" t="s">
        <v>1172</v>
      </c>
      <c r="C217" s="32" t="s">
        <v>120</v>
      </c>
      <c r="D217" s="37">
        <v>6.5</v>
      </c>
      <c r="E217" s="37"/>
      <c r="F217" s="37">
        <v>3</v>
      </c>
      <c r="G217" s="37">
        <v>521.42999999999995</v>
      </c>
      <c r="H217" s="12">
        <f t="shared" si="8"/>
        <v>3.7397157816005985E-2</v>
      </c>
      <c r="I217" s="37"/>
    </row>
    <row r="218" spans="1:9" x14ac:dyDescent="0.3">
      <c r="A218" s="32"/>
      <c r="B218" s="47" t="s">
        <v>1173</v>
      </c>
      <c r="C218" s="32" t="s">
        <v>121</v>
      </c>
      <c r="D218" s="37">
        <v>7.29</v>
      </c>
      <c r="E218" s="37"/>
      <c r="F218" s="37">
        <v>1</v>
      </c>
      <c r="G218" s="37">
        <v>1042.857</v>
      </c>
      <c r="H218" s="12">
        <f t="shared" si="8"/>
        <v>6.990411916494783E-3</v>
      </c>
      <c r="I218" s="37"/>
    </row>
    <row r="219" spans="1:9" x14ac:dyDescent="0.3">
      <c r="A219" s="32"/>
      <c r="B219" s="47" t="s">
        <v>1174</v>
      </c>
      <c r="C219" s="32" t="s">
        <v>131</v>
      </c>
      <c r="D219" s="37">
        <v>7.99</v>
      </c>
      <c r="E219" s="37"/>
      <c r="F219" s="37">
        <v>2</v>
      </c>
      <c r="G219" s="37">
        <v>260.70999999999998</v>
      </c>
      <c r="H219" s="12">
        <f t="shared" si="8"/>
        <v>6.1294158260135789E-2</v>
      </c>
      <c r="I219" s="37"/>
    </row>
    <row r="220" spans="1:9" x14ac:dyDescent="0.3">
      <c r="A220" s="32"/>
      <c r="B220" s="47" t="s">
        <v>1175</v>
      </c>
      <c r="C220" s="32" t="s">
        <v>132</v>
      </c>
      <c r="D220" s="37">
        <v>3.99</v>
      </c>
      <c r="E220" s="37"/>
      <c r="F220" s="37">
        <v>1</v>
      </c>
      <c r="G220" s="37">
        <v>260.70999999999998</v>
      </c>
      <c r="H220" s="12">
        <f t="shared" si="8"/>
        <v>1.5304361167580839E-2</v>
      </c>
      <c r="I220" s="37"/>
    </row>
    <row r="221" spans="1:9" x14ac:dyDescent="0.3">
      <c r="A221" s="32"/>
      <c r="B221" s="47" t="s">
        <v>1176</v>
      </c>
      <c r="C221" s="32" t="s">
        <v>1439</v>
      </c>
      <c r="D221" s="37">
        <v>5</v>
      </c>
      <c r="E221" s="37"/>
      <c r="F221" s="37">
        <v>1</v>
      </c>
      <c r="G221" s="37">
        <v>521.42999999999995</v>
      </c>
      <c r="H221" s="12">
        <f t="shared" si="8"/>
        <v>9.5890148246169198E-3</v>
      </c>
      <c r="I221" s="37"/>
    </row>
    <row r="222" spans="1:9" x14ac:dyDescent="0.3">
      <c r="A222" s="32"/>
      <c r="B222" s="47" t="s">
        <v>1177</v>
      </c>
      <c r="C222" s="32" t="s">
        <v>1443</v>
      </c>
      <c r="D222" s="37">
        <v>44</v>
      </c>
      <c r="E222" s="37"/>
      <c r="F222" s="37">
        <v>1</v>
      </c>
      <c r="G222" s="37">
        <v>521.42859999999996</v>
      </c>
      <c r="H222" s="12">
        <f t="shared" si="8"/>
        <v>8.4383557020079075E-2</v>
      </c>
      <c r="I222" s="37"/>
    </row>
    <row r="223" spans="1:9" x14ac:dyDescent="0.3">
      <c r="A223" s="32"/>
      <c r="B223" s="47" t="s">
        <v>1178</v>
      </c>
      <c r="C223" s="32" t="s">
        <v>118</v>
      </c>
      <c r="D223" s="37">
        <v>27</v>
      </c>
      <c r="E223" s="37"/>
      <c r="F223" s="37">
        <v>1</v>
      </c>
      <c r="G223" s="37">
        <v>521.42999999999995</v>
      </c>
      <c r="H223" s="12">
        <f t="shared" si="8"/>
        <v>5.178068005293137E-2</v>
      </c>
      <c r="I223" s="37"/>
    </row>
    <row r="224" spans="1:9" x14ac:dyDescent="0.3">
      <c r="A224" s="32"/>
      <c r="B224" s="47" t="s">
        <v>1179</v>
      </c>
      <c r="C224" s="32" t="s">
        <v>119</v>
      </c>
      <c r="D224" s="37">
        <v>0.99</v>
      </c>
      <c r="E224" s="37"/>
      <c r="F224" s="37">
        <v>1</v>
      </c>
      <c r="G224" s="37">
        <v>1042.857</v>
      </c>
      <c r="H224" s="12">
        <f t="shared" si="8"/>
        <v>9.493151985363286E-4</v>
      </c>
      <c r="I224" s="37"/>
    </row>
    <row r="225" spans="1:9" x14ac:dyDescent="0.3">
      <c r="A225" s="32"/>
      <c r="B225" s="47" t="s">
        <v>1180</v>
      </c>
      <c r="C225" s="32" t="s">
        <v>120</v>
      </c>
      <c r="D225" s="37">
        <v>6.5</v>
      </c>
      <c r="E225" s="37"/>
      <c r="F225" s="37">
        <v>3</v>
      </c>
      <c r="G225" s="37">
        <v>521.42999999999995</v>
      </c>
      <c r="H225" s="12">
        <f t="shared" si="8"/>
        <v>3.7397157816005985E-2</v>
      </c>
      <c r="I225" s="37"/>
    </row>
    <row r="226" spans="1:9" x14ac:dyDescent="0.3">
      <c r="A226" s="32"/>
      <c r="B226" s="47" t="s">
        <v>1181</v>
      </c>
      <c r="C226" s="32" t="s">
        <v>121</v>
      </c>
      <c r="D226" s="37">
        <v>7.29</v>
      </c>
      <c r="E226" s="37"/>
      <c r="F226" s="37">
        <v>1</v>
      </c>
      <c r="G226" s="37">
        <v>1042.857</v>
      </c>
      <c r="H226" s="12">
        <f t="shared" si="8"/>
        <v>6.990411916494783E-3</v>
      </c>
      <c r="I226" s="37"/>
    </row>
    <row r="227" spans="1:9" x14ac:dyDescent="0.3">
      <c r="A227" s="32"/>
      <c r="B227" s="47" t="s">
        <v>1182</v>
      </c>
      <c r="C227" s="32" t="s">
        <v>1463</v>
      </c>
      <c r="D227" s="37">
        <v>499</v>
      </c>
      <c r="E227" s="37"/>
      <c r="F227" s="37">
        <v>1</v>
      </c>
      <c r="G227" s="37">
        <v>521.42999999999995</v>
      </c>
      <c r="H227" s="12">
        <f t="shared" si="8"/>
        <v>0.95698367949676855</v>
      </c>
      <c r="I227" s="37"/>
    </row>
    <row r="228" spans="1:9" x14ac:dyDescent="0.3">
      <c r="A228" s="32"/>
      <c r="B228" s="47" t="s">
        <v>1183</v>
      </c>
      <c r="C228" s="32" t="s">
        <v>1464</v>
      </c>
      <c r="D228" s="37" t="s">
        <v>799</v>
      </c>
      <c r="E228" s="37"/>
      <c r="F228" s="37">
        <v>2</v>
      </c>
      <c r="G228" s="37">
        <v>521.42999999999995</v>
      </c>
      <c r="H228" s="12"/>
      <c r="I228" s="37"/>
    </row>
    <row r="229" spans="1:9" x14ac:dyDescent="0.3">
      <c r="A229" s="32"/>
      <c r="B229" s="47" t="s">
        <v>1184</v>
      </c>
      <c r="C229" s="32" t="s">
        <v>151</v>
      </c>
      <c r="D229" s="32">
        <v>10.99</v>
      </c>
      <c r="E229" s="37"/>
      <c r="F229" s="37">
        <v>1</v>
      </c>
      <c r="G229" s="37">
        <v>782.14290000000005</v>
      </c>
      <c r="H229" s="12">
        <f t="shared" si="8"/>
        <v>1.4051140782585892E-2</v>
      </c>
      <c r="I229" s="37"/>
    </row>
    <row r="230" spans="1:9" x14ac:dyDescent="0.3">
      <c r="A230" s="32"/>
      <c r="B230" s="47" t="s">
        <v>1185</v>
      </c>
      <c r="C230" s="32" t="s">
        <v>933</v>
      </c>
      <c r="D230" s="37">
        <v>3.35</v>
      </c>
      <c r="E230" s="37"/>
      <c r="F230" s="37">
        <v>1</v>
      </c>
      <c r="G230" s="37">
        <v>521.42999999999995</v>
      </c>
      <c r="H230" s="12">
        <f t="shared" ref="H230:H261" si="9">+(D230*F230)/G230</f>
        <v>6.4246399324933362E-3</v>
      </c>
      <c r="I230" s="37"/>
    </row>
    <row r="231" spans="1:9" x14ac:dyDescent="0.3">
      <c r="A231" s="32"/>
      <c r="B231" s="47" t="s">
        <v>1186</v>
      </c>
      <c r="C231" s="32" t="s">
        <v>934</v>
      </c>
      <c r="D231" s="37">
        <v>4.3499999999999996</v>
      </c>
      <c r="E231" s="37"/>
      <c r="F231" s="37">
        <v>1</v>
      </c>
      <c r="G231" s="37">
        <v>521.42999999999995</v>
      </c>
      <c r="H231" s="12">
        <f t="shared" si="9"/>
        <v>8.3424428974167193E-3</v>
      </c>
      <c r="I231" s="37"/>
    </row>
    <row r="232" spans="1:9" x14ac:dyDescent="0.3">
      <c r="A232" s="32"/>
      <c r="B232" s="47" t="s">
        <v>1187</v>
      </c>
      <c r="C232" s="32" t="s">
        <v>1566</v>
      </c>
      <c r="D232" s="37">
        <v>2.89</v>
      </c>
      <c r="E232" s="37"/>
      <c r="F232" s="37">
        <v>1</v>
      </c>
      <c r="G232" s="37">
        <v>8.5</v>
      </c>
      <c r="H232" s="12">
        <f t="shared" si="9"/>
        <v>0.34</v>
      </c>
      <c r="I232" s="37"/>
    </row>
    <row r="233" spans="1:9" x14ac:dyDescent="0.3">
      <c r="A233" s="32"/>
      <c r="B233" s="47" t="s">
        <v>1188</v>
      </c>
      <c r="C233" s="32" t="s">
        <v>140</v>
      </c>
      <c r="D233" s="37">
        <v>44.99</v>
      </c>
      <c r="E233" s="37"/>
      <c r="F233" s="37">
        <v>1</v>
      </c>
      <c r="G233" s="37">
        <v>365</v>
      </c>
      <c r="H233" s="12">
        <f t="shared" si="9"/>
        <v>0.12326027397260275</v>
      </c>
      <c r="I233" s="37"/>
    </row>
    <row r="234" spans="1:9" x14ac:dyDescent="0.3">
      <c r="A234" s="32"/>
      <c r="B234" s="47" t="s">
        <v>1189</v>
      </c>
      <c r="C234" s="32" t="s">
        <v>141</v>
      </c>
      <c r="D234" s="37">
        <v>249</v>
      </c>
      <c r="E234" s="37"/>
      <c r="F234" s="37">
        <v>1</v>
      </c>
      <c r="G234" s="37">
        <v>521.42999999999995</v>
      </c>
      <c r="H234" s="12">
        <f t="shared" si="9"/>
        <v>0.47753293826592258</v>
      </c>
      <c r="I234" s="37"/>
    </row>
    <row r="235" spans="1:9" x14ac:dyDescent="0.3">
      <c r="A235" s="32"/>
      <c r="B235" s="47" t="s">
        <v>1190</v>
      </c>
      <c r="C235" s="37" t="s">
        <v>142</v>
      </c>
      <c r="D235" s="37">
        <v>190</v>
      </c>
      <c r="E235" s="37"/>
      <c r="F235" s="37">
        <v>1</v>
      </c>
      <c r="G235" s="37">
        <v>521.42999999999995</v>
      </c>
      <c r="H235" s="12">
        <f t="shared" si="9"/>
        <v>0.36438256333544294</v>
      </c>
      <c r="I235" s="37"/>
    </row>
    <row r="236" spans="1:9" x14ac:dyDescent="0.3">
      <c r="A236" s="32"/>
      <c r="B236" s="47" t="s">
        <v>1191</v>
      </c>
      <c r="C236" s="32" t="s">
        <v>143</v>
      </c>
      <c r="D236" s="37">
        <v>189</v>
      </c>
      <c r="E236" s="37"/>
      <c r="F236" s="37">
        <v>1</v>
      </c>
      <c r="G236" s="37">
        <v>521.42999999999995</v>
      </c>
      <c r="H236" s="12">
        <f t="shared" si="9"/>
        <v>0.36246476037051956</v>
      </c>
      <c r="I236" s="37"/>
    </row>
    <row r="237" spans="1:9" x14ac:dyDescent="0.3">
      <c r="A237" s="32"/>
      <c r="B237" s="47" t="s">
        <v>1192</v>
      </c>
      <c r="C237" s="32" t="s">
        <v>144</v>
      </c>
      <c r="D237" s="37">
        <v>9.99</v>
      </c>
      <c r="E237" s="37"/>
      <c r="F237" s="37">
        <v>1</v>
      </c>
      <c r="G237" s="37">
        <v>208.57</v>
      </c>
      <c r="H237" s="12">
        <f t="shared" si="9"/>
        <v>4.7897588339646163E-2</v>
      </c>
      <c r="I237" s="37"/>
    </row>
    <row r="238" spans="1:9" x14ac:dyDescent="0.3">
      <c r="A238" s="32"/>
      <c r="B238" s="47" t="s">
        <v>1193</v>
      </c>
      <c r="C238" s="32" t="s">
        <v>145</v>
      </c>
      <c r="D238" s="37">
        <v>9.99</v>
      </c>
      <c r="E238" s="37"/>
      <c r="F238" s="37">
        <v>1</v>
      </c>
      <c r="G238" s="37">
        <v>208.57</v>
      </c>
      <c r="H238" s="12">
        <f t="shared" si="9"/>
        <v>4.7897588339646163E-2</v>
      </c>
      <c r="I238" s="37"/>
    </row>
    <row r="239" spans="1:9" x14ac:dyDescent="0.3">
      <c r="A239" s="32"/>
      <c r="B239" s="47" t="s">
        <v>1194</v>
      </c>
      <c r="C239" s="32" t="s">
        <v>146</v>
      </c>
      <c r="D239" s="37">
        <v>34.99</v>
      </c>
      <c r="E239" s="37"/>
      <c r="F239" s="37">
        <v>1</v>
      </c>
      <c r="G239" s="37">
        <v>1042.8599999999999</v>
      </c>
      <c r="H239" s="12">
        <f t="shared" si="9"/>
        <v>3.3551962871334606E-2</v>
      </c>
      <c r="I239" s="37"/>
    </row>
    <row r="240" spans="1:9" x14ac:dyDescent="0.3">
      <c r="A240" s="32"/>
      <c r="B240" s="47" t="s">
        <v>1195</v>
      </c>
      <c r="C240" s="32" t="s">
        <v>147</v>
      </c>
      <c r="D240" s="37">
        <v>11.99</v>
      </c>
      <c r="E240" s="37"/>
      <c r="F240" s="37">
        <v>1</v>
      </c>
      <c r="G240" s="37">
        <v>782.14</v>
      </c>
      <c r="H240" s="12">
        <f t="shared" si="9"/>
        <v>1.5329736364333751E-2</v>
      </c>
      <c r="I240" s="37"/>
    </row>
    <row r="241" spans="1:9" x14ac:dyDescent="0.3">
      <c r="A241" s="32"/>
      <c r="B241" s="47" t="s">
        <v>1196</v>
      </c>
      <c r="C241" s="32" t="s">
        <v>1567</v>
      </c>
      <c r="D241" s="37">
        <v>7.99</v>
      </c>
      <c r="E241" s="37"/>
      <c r="F241" s="37">
        <v>1</v>
      </c>
      <c r="G241" s="37">
        <v>521.42999999999995</v>
      </c>
      <c r="H241" s="12">
        <f t="shared" si="9"/>
        <v>1.5323245689737839E-2</v>
      </c>
      <c r="I241" s="37"/>
    </row>
    <row r="242" spans="1:9" x14ac:dyDescent="0.3">
      <c r="A242" s="32"/>
      <c r="B242" s="47" t="s">
        <v>1197</v>
      </c>
      <c r="C242" s="32" t="s">
        <v>149</v>
      </c>
      <c r="D242" s="37">
        <v>1.99</v>
      </c>
      <c r="E242" s="37"/>
      <c r="F242" s="37">
        <v>1</v>
      </c>
      <c r="G242" s="37">
        <v>521.42999999999995</v>
      </c>
      <c r="H242" s="12">
        <f t="shared" si="9"/>
        <v>3.816427900197534E-3</v>
      </c>
      <c r="I242" s="37"/>
    </row>
    <row r="243" spans="1:9" x14ac:dyDescent="0.3">
      <c r="A243" s="32"/>
      <c r="B243" s="47" t="s">
        <v>1198</v>
      </c>
      <c r="C243" s="32" t="s">
        <v>152</v>
      </c>
      <c r="D243" s="37">
        <v>2.25</v>
      </c>
      <c r="E243" s="37"/>
      <c r="F243" s="37">
        <v>1</v>
      </c>
      <c r="G243" s="37">
        <v>260.71429999999998</v>
      </c>
      <c r="H243" s="12">
        <f t="shared" si="9"/>
        <v>8.6301365134171786E-3</v>
      </c>
      <c r="I243" s="37"/>
    </row>
    <row r="244" spans="1:9" x14ac:dyDescent="0.3">
      <c r="A244" s="32"/>
      <c r="B244" s="47" t="s">
        <v>1199</v>
      </c>
      <c r="C244" s="32" t="s">
        <v>153</v>
      </c>
      <c r="D244" s="37">
        <v>1.99</v>
      </c>
      <c r="E244" s="37"/>
      <c r="F244" s="37">
        <v>1</v>
      </c>
      <c r="G244" s="37">
        <v>260.71429999999998</v>
      </c>
      <c r="H244" s="12">
        <f t="shared" si="9"/>
        <v>7.6328762940889704E-3</v>
      </c>
      <c r="I244" s="37"/>
    </row>
    <row r="245" spans="1:9" x14ac:dyDescent="0.3">
      <c r="A245" s="32"/>
      <c r="B245" s="47" t="s">
        <v>1200</v>
      </c>
      <c r="C245" s="32" t="s">
        <v>154</v>
      </c>
      <c r="D245" s="37">
        <v>8.99</v>
      </c>
      <c r="E245" s="37"/>
      <c r="F245" s="37">
        <v>1</v>
      </c>
      <c r="G245" s="37">
        <v>1042.8599999999999</v>
      </c>
      <c r="H245" s="12">
        <f t="shared" si="9"/>
        <v>8.6205243273306115E-3</v>
      </c>
      <c r="I245" s="37"/>
    </row>
    <row r="246" spans="1:9" x14ac:dyDescent="0.3">
      <c r="A246" s="32"/>
      <c r="B246" s="47" t="s">
        <v>1201</v>
      </c>
      <c r="C246" s="32" t="s">
        <v>155</v>
      </c>
      <c r="D246" s="37">
        <v>1.99</v>
      </c>
      <c r="E246" s="37"/>
      <c r="F246" s="37">
        <v>1</v>
      </c>
      <c r="G246" s="37">
        <v>1042.857</v>
      </c>
      <c r="H246" s="12">
        <f t="shared" si="9"/>
        <v>1.908219439482115E-3</v>
      </c>
      <c r="I246" s="37"/>
    </row>
    <row r="247" spans="1:9" x14ac:dyDescent="0.3">
      <c r="A247" s="32"/>
      <c r="B247" s="47" t="s">
        <v>1202</v>
      </c>
      <c r="C247" s="32" t="s">
        <v>156</v>
      </c>
      <c r="D247" s="37">
        <v>8.99</v>
      </c>
      <c r="E247" s="37"/>
      <c r="F247" s="37">
        <v>1</v>
      </c>
      <c r="G247" s="37">
        <v>1042.8599999999999</v>
      </c>
      <c r="H247" s="12">
        <f t="shared" si="9"/>
        <v>8.6205243273306115E-3</v>
      </c>
      <c r="I247" s="37"/>
    </row>
    <row r="248" spans="1:9" x14ac:dyDescent="0.3">
      <c r="A248" s="32"/>
      <c r="B248" s="47" t="s">
        <v>1203</v>
      </c>
      <c r="C248" s="32" t="s">
        <v>383</v>
      </c>
      <c r="D248" s="37">
        <v>19.989999999999998</v>
      </c>
      <c r="E248" s="37"/>
      <c r="F248" s="37">
        <v>1</v>
      </c>
      <c r="G248" s="37">
        <v>260.71429999999998</v>
      </c>
      <c r="H248" s="12">
        <f t="shared" si="9"/>
        <v>7.6673968401426387E-2</v>
      </c>
      <c r="I248" s="37"/>
    </row>
    <row r="249" spans="1:9" x14ac:dyDescent="0.3">
      <c r="A249" s="32"/>
      <c r="B249" s="47" t="s">
        <v>1204</v>
      </c>
      <c r="C249" s="32" t="s">
        <v>500</v>
      </c>
      <c r="D249" s="37">
        <v>4.99</v>
      </c>
      <c r="E249" s="37"/>
      <c r="F249" s="37">
        <v>1</v>
      </c>
      <c r="G249" s="37">
        <v>260.70999999999998</v>
      </c>
      <c r="H249" s="12">
        <f t="shared" si="9"/>
        <v>1.9140040658202604E-2</v>
      </c>
      <c r="I249" s="37"/>
    </row>
    <row r="250" spans="1:9" x14ac:dyDescent="0.3">
      <c r="A250" s="32"/>
      <c r="B250" s="47" t="s">
        <v>1205</v>
      </c>
      <c r="C250" s="32" t="s">
        <v>159</v>
      </c>
      <c r="D250" s="37">
        <v>7.99</v>
      </c>
      <c r="E250" s="37"/>
      <c r="F250" s="37">
        <v>1</v>
      </c>
      <c r="G250" s="37">
        <v>104.29</v>
      </c>
      <c r="H250" s="12">
        <f t="shared" si="9"/>
        <v>7.661328986480008E-2</v>
      </c>
      <c r="I250" s="37"/>
    </row>
    <row r="251" spans="1:9" x14ac:dyDescent="0.3">
      <c r="A251" s="32"/>
      <c r="B251" s="47" t="s">
        <v>1206</v>
      </c>
      <c r="C251" s="32" t="s">
        <v>1465</v>
      </c>
      <c r="D251" s="37">
        <v>15</v>
      </c>
      <c r="E251" s="37"/>
      <c r="F251" s="37">
        <v>1</v>
      </c>
      <c r="G251" s="37">
        <v>521.42999999999995</v>
      </c>
      <c r="H251" s="12">
        <f t="shared" si="9"/>
        <v>2.8767044473850759E-2</v>
      </c>
      <c r="I251" s="37"/>
    </row>
    <row r="252" spans="1:9" x14ac:dyDescent="0.3">
      <c r="A252" s="32"/>
      <c r="B252" s="47" t="s">
        <v>1207</v>
      </c>
      <c r="C252" s="32" t="s">
        <v>161</v>
      </c>
      <c r="D252" s="37">
        <v>3.99</v>
      </c>
      <c r="E252" s="37"/>
      <c r="F252" s="37">
        <v>1</v>
      </c>
      <c r="G252" s="37">
        <v>1042.8599999999999</v>
      </c>
      <c r="H252" s="12">
        <f t="shared" si="9"/>
        <v>3.8260169150221512E-3</v>
      </c>
      <c r="I252" s="37"/>
    </row>
    <row r="253" spans="1:9" x14ac:dyDescent="0.3">
      <c r="A253" s="32"/>
      <c r="B253" s="47" t="s">
        <v>1208</v>
      </c>
      <c r="C253" s="32" t="s">
        <v>162</v>
      </c>
      <c r="D253" s="37">
        <v>14</v>
      </c>
      <c r="E253" s="37"/>
      <c r="F253" s="37">
        <v>1</v>
      </c>
      <c r="G253" s="37">
        <v>521.42859999999996</v>
      </c>
      <c r="H253" s="12">
        <f t="shared" si="9"/>
        <v>2.6849313597297888E-2</v>
      </c>
      <c r="I253" s="37"/>
    </row>
    <row r="254" spans="1:9" x14ac:dyDescent="0.3">
      <c r="A254" s="32"/>
      <c r="B254" s="47" t="s">
        <v>1209</v>
      </c>
      <c r="C254" s="32" t="s">
        <v>163</v>
      </c>
      <c r="D254" s="37">
        <v>1.99</v>
      </c>
      <c r="E254" s="37"/>
      <c r="F254" s="37">
        <v>1</v>
      </c>
      <c r="G254" s="37">
        <v>104.28570000000001</v>
      </c>
      <c r="H254" s="12">
        <f t="shared" si="9"/>
        <v>1.9082194394821148E-2</v>
      </c>
      <c r="I254" s="37"/>
    </row>
    <row r="255" spans="1:9" x14ac:dyDescent="0.3">
      <c r="A255" s="32"/>
      <c r="B255" s="47" t="s">
        <v>1210</v>
      </c>
      <c r="C255" s="32" t="s">
        <v>164</v>
      </c>
      <c r="D255" s="37">
        <v>1.99</v>
      </c>
      <c r="E255" s="37"/>
      <c r="F255" s="37">
        <v>1</v>
      </c>
      <c r="G255" s="37">
        <v>104.28570000000001</v>
      </c>
      <c r="H255" s="12">
        <f t="shared" si="9"/>
        <v>1.9082194394821148E-2</v>
      </c>
      <c r="I255" s="37"/>
    </row>
    <row r="256" spans="1:9" x14ac:dyDescent="0.3">
      <c r="A256" s="32"/>
      <c r="B256" s="47" t="s">
        <v>1211</v>
      </c>
      <c r="C256" s="32" t="s">
        <v>165</v>
      </c>
      <c r="D256" s="37">
        <v>9.99</v>
      </c>
      <c r="E256" s="37"/>
      <c r="F256" s="37">
        <v>1</v>
      </c>
      <c r="G256" s="37">
        <v>521.42859999999996</v>
      </c>
      <c r="H256" s="12">
        <f t="shared" si="9"/>
        <v>1.9158903059786136E-2</v>
      </c>
      <c r="I256" s="37"/>
    </row>
    <row r="257" spans="1:9" x14ac:dyDescent="0.3">
      <c r="A257" s="32"/>
      <c r="B257" s="47" t="s">
        <v>1212</v>
      </c>
      <c r="C257" s="32" t="s">
        <v>166</v>
      </c>
      <c r="D257" s="37">
        <v>4.99</v>
      </c>
      <c r="E257" s="37"/>
      <c r="F257" s="37">
        <v>1</v>
      </c>
      <c r="G257" s="37">
        <v>1042.8599999999999</v>
      </c>
      <c r="H257" s="12">
        <f t="shared" si="9"/>
        <v>4.7849183974838436E-3</v>
      </c>
      <c r="I257" s="37"/>
    </row>
    <row r="258" spans="1:9" x14ac:dyDescent="0.3">
      <c r="A258" s="32"/>
      <c r="B258" s="47" t="s">
        <v>1213</v>
      </c>
      <c r="C258" s="32" t="s">
        <v>168</v>
      </c>
      <c r="D258" s="37">
        <v>16</v>
      </c>
      <c r="E258" s="37"/>
      <c r="F258" s="37">
        <v>1</v>
      </c>
      <c r="G258" s="37">
        <v>782.14</v>
      </c>
      <c r="H258" s="12">
        <f t="shared" si="9"/>
        <v>2.0456695732221853E-2</v>
      </c>
      <c r="I258" s="37"/>
    </row>
    <row r="259" spans="1:9" x14ac:dyDescent="0.3">
      <c r="A259" s="32"/>
      <c r="B259" s="47" t="s">
        <v>1214</v>
      </c>
      <c r="C259" s="32" t="s">
        <v>169</v>
      </c>
      <c r="D259" s="37">
        <v>15.2</v>
      </c>
      <c r="E259" s="37"/>
      <c r="F259" s="37">
        <v>1</v>
      </c>
      <c r="G259" s="37">
        <v>260.71429999999998</v>
      </c>
      <c r="H259" s="12">
        <f t="shared" si="9"/>
        <v>5.8301366668418265E-2</v>
      </c>
      <c r="I259" s="37"/>
    </row>
    <row r="260" spans="1:9" x14ac:dyDescent="0.3">
      <c r="A260" s="32"/>
      <c r="B260" s="47" t="s">
        <v>1215</v>
      </c>
      <c r="C260" s="32" t="s">
        <v>170</v>
      </c>
      <c r="D260" s="37">
        <v>47.23</v>
      </c>
      <c r="E260" s="37"/>
      <c r="F260" s="37">
        <v>1</v>
      </c>
      <c r="G260" s="37">
        <v>1042.857</v>
      </c>
      <c r="H260" s="12">
        <f t="shared" si="9"/>
        <v>4.5289047299869489E-2</v>
      </c>
      <c r="I260" s="37"/>
    </row>
    <row r="261" spans="1:9" x14ac:dyDescent="0.3">
      <c r="A261" s="32"/>
      <c r="B261" s="47" t="s">
        <v>1216</v>
      </c>
      <c r="C261" s="32" t="s">
        <v>171</v>
      </c>
      <c r="D261" s="37">
        <v>6.99</v>
      </c>
      <c r="E261" s="37"/>
      <c r="F261" s="37">
        <v>1</v>
      </c>
      <c r="G261" s="37">
        <v>208.57</v>
      </c>
      <c r="H261" s="12">
        <f t="shared" si="9"/>
        <v>3.351392817759026E-2</v>
      </c>
      <c r="I261" s="37"/>
    </row>
    <row r="262" spans="1:9" x14ac:dyDescent="0.3">
      <c r="A262" s="32"/>
      <c r="B262" s="47" t="s">
        <v>1217</v>
      </c>
      <c r="C262" s="32" t="s">
        <v>172</v>
      </c>
      <c r="D262" s="37">
        <v>5</v>
      </c>
      <c r="E262" s="37"/>
      <c r="F262" s="37">
        <v>1</v>
      </c>
      <c r="G262" s="37">
        <v>521.42999999999995</v>
      </c>
      <c r="H262" s="12">
        <f t="shared" ref="H262:H293" si="10">+(D262*F262)/G262</f>
        <v>9.5890148246169198E-3</v>
      </c>
      <c r="I262" s="37"/>
    </row>
    <row r="263" spans="1:9" x14ac:dyDescent="0.3">
      <c r="A263" s="32"/>
      <c r="B263" s="47" t="s">
        <v>1218</v>
      </c>
      <c r="C263" s="32" t="s">
        <v>173</v>
      </c>
      <c r="D263" s="37">
        <v>4.92</v>
      </c>
      <c r="E263" s="37"/>
      <c r="F263" s="37">
        <v>1</v>
      </c>
      <c r="G263" s="37">
        <v>26.07</v>
      </c>
      <c r="H263" s="12">
        <f t="shared" si="10"/>
        <v>0.18872266973532795</v>
      </c>
      <c r="I263" s="37"/>
    </row>
    <row r="264" spans="1:9" x14ac:dyDescent="0.3">
      <c r="A264" s="32"/>
      <c r="B264" s="47" t="s">
        <v>1219</v>
      </c>
      <c r="C264" s="32" t="s">
        <v>174</v>
      </c>
      <c r="D264" s="37">
        <v>13</v>
      </c>
      <c r="E264" s="37"/>
      <c r="F264" s="37">
        <v>1</v>
      </c>
      <c r="G264" s="37">
        <v>521.42999999999995</v>
      </c>
      <c r="H264" s="12">
        <f t="shared" si="10"/>
        <v>2.4931438544003991E-2</v>
      </c>
      <c r="I264" s="37"/>
    </row>
    <row r="265" spans="1:9" x14ac:dyDescent="0.3">
      <c r="A265" s="32"/>
      <c r="B265" s="47" t="s">
        <v>1220</v>
      </c>
      <c r="C265" s="32" t="s">
        <v>175</v>
      </c>
      <c r="D265" s="37">
        <v>59</v>
      </c>
      <c r="E265" s="37"/>
      <c r="F265" s="37">
        <v>1</v>
      </c>
      <c r="G265" s="37">
        <v>260.70999999999998</v>
      </c>
      <c r="H265" s="12">
        <f t="shared" si="10"/>
        <v>0.22630508994668408</v>
      </c>
      <c r="I265" s="37"/>
    </row>
    <row r="266" spans="1:9" x14ac:dyDescent="0.3">
      <c r="A266" s="32"/>
      <c r="B266" s="47" t="s">
        <v>1221</v>
      </c>
      <c r="C266" s="32" t="s">
        <v>1466</v>
      </c>
      <c r="D266" s="37">
        <v>15</v>
      </c>
      <c r="E266" s="37"/>
      <c r="F266" s="37">
        <v>2</v>
      </c>
      <c r="G266" s="37">
        <v>260.70999999999998</v>
      </c>
      <c r="H266" s="12">
        <f t="shared" si="10"/>
        <v>0.11507038471865291</v>
      </c>
      <c r="I266" s="37"/>
    </row>
    <row r="267" spans="1:9" x14ac:dyDescent="0.3">
      <c r="A267" s="32"/>
      <c r="B267" s="47" t="s">
        <v>1222</v>
      </c>
      <c r="C267" s="32" t="s">
        <v>177</v>
      </c>
      <c r="D267" s="37">
        <v>2.5</v>
      </c>
      <c r="E267" s="37"/>
      <c r="F267" s="37">
        <v>1</v>
      </c>
      <c r="G267" s="37">
        <v>260.71429999999998</v>
      </c>
      <c r="H267" s="12">
        <f t="shared" si="10"/>
        <v>9.5890405704635306E-3</v>
      </c>
      <c r="I267" s="37"/>
    </row>
    <row r="268" spans="1:9" x14ac:dyDescent="0.3">
      <c r="A268" s="32"/>
      <c r="B268" s="47" t="s">
        <v>1223</v>
      </c>
      <c r="C268" s="32" t="s">
        <v>178</v>
      </c>
      <c r="D268" s="37">
        <v>0.99</v>
      </c>
      <c r="E268" s="37"/>
      <c r="F268" s="37">
        <v>1</v>
      </c>
      <c r="G268" s="37">
        <v>52.14</v>
      </c>
      <c r="H268" s="12">
        <f t="shared" si="10"/>
        <v>1.8987341772151899E-2</v>
      </c>
      <c r="I268" s="37"/>
    </row>
    <row r="269" spans="1:9" x14ac:dyDescent="0.3">
      <c r="A269" s="28"/>
      <c r="B269" s="47" t="s">
        <v>1224</v>
      </c>
      <c r="C269" s="32" t="s">
        <v>179</v>
      </c>
      <c r="D269" s="37">
        <v>0.99</v>
      </c>
      <c r="E269" s="37"/>
      <c r="F269" s="37">
        <v>1</v>
      </c>
      <c r="G269" s="37">
        <v>4.3499999999999996</v>
      </c>
      <c r="H269" s="12">
        <f t="shared" si="10"/>
        <v>0.22758620689655173</v>
      </c>
      <c r="I269" s="37"/>
    </row>
    <row r="270" spans="1:9" x14ac:dyDescent="0.3">
      <c r="A270" s="32"/>
      <c r="B270" s="47" t="s">
        <v>1225</v>
      </c>
      <c r="C270" s="32" t="s">
        <v>180</v>
      </c>
      <c r="D270" s="37">
        <v>0.42</v>
      </c>
      <c r="E270" s="37"/>
      <c r="F270" s="37">
        <v>1</v>
      </c>
      <c r="G270" s="37">
        <v>12</v>
      </c>
      <c r="H270" s="12">
        <f t="shared" si="10"/>
        <v>3.4999999999999996E-2</v>
      </c>
      <c r="I270" s="37"/>
    </row>
    <row r="271" spans="1:9" x14ac:dyDescent="0.3">
      <c r="A271" s="32"/>
      <c r="B271" s="47" t="s">
        <v>1226</v>
      </c>
      <c r="C271" s="32" t="s">
        <v>181</v>
      </c>
      <c r="D271" s="37">
        <v>0.95</v>
      </c>
      <c r="E271" s="37"/>
      <c r="F271" s="37">
        <v>1</v>
      </c>
      <c r="G271" s="37">
        <v>4.3499999999999996</v>
      </c>
      <c r="H271" s="12">
        <f t="shared" si="10"/>
        <v>0.21839080459770116</v>
      </c>
      <c r="I271" s="37"/>
    </row>
    <row r="272" spans="1:9" x14ac:dyDescent="0.3">
      <c r="A272" s="32"/>
      <c r="B272" s="47" t="s">
        <v>1227</v>
      </c>
      <c r="C272" s="32" t="s">
        <v>182</v>
      </c>
      <c r="D272" s="37">
        <v>0.99</v>
      </c>
      <c r="E272" s="37"/>
      <c r="F272" s="37">
        <v>2</v>
      </c>
      <c r="G272" s="37">
        <v>52.142859999999999</v>
      </c>
      <c r="H272" s="12">
        <f t="shared" si="10"/>
        <v>3.7972600659035578E-2</v>
      </c>
      <c r="I272" s="37"/>
    </row>
    <row r="273" spans="1:9" x14ac:dyDescent="0.3">
      <c r="A273" s="32"/>
      <c r="B273" s="47" t="s">
        <v>1228</v>
      </c>
      <c r="C273" s="32" t="s">
        <v>183</v>
      </c>
      <c r="D273" s="37">
        <v>0.53</v>
      </c>
      <c r="E273" s="37"/>
      <c r="F273" s="37">
        <v>1</v>
      </c>
      <c r="G273" s="37">
        <v>6</v>
      </c>
      <c r="H273" s="12">
        <f t="shared" si="10"/>
        <v>8.8333333333333333E-2</v>
      </c>
      <c r="I273" s="37"/>
    </row>
    <row r="274" spans="1:9" x14ac:dyDescent="0.3">
      <c r="A274" s="32"/>
      <c r="B274" s="47" t="s">
        <v>1229</v>
      </c>
      <c r="C274" s="32" t="s">
        <v>184</v>
      </c>
      <c r="D274" s="37">
        <v>0.9</v>
      </c>
      <c r="E274" s="37"/>
      <c r="F274" s="37">
        <v>1</v>
      </c>
      <c r="G274" s="37">
        <v>4</v>
      </c>
      <c r="H274" s="12">
        <f t="shared" si="10"/>
        <v>0.22500000000000001</v>
      </c>
      <c r="I274" s="37"/>
    </row>
    <row r="275" spans="1:9" x14ac:dyDescent="0.3">
      <c r="A275" s="32"/>
      <c r="B275" s="47" t="s">
        <v>1230</v>
      </c>
      <c r="C275" s="32" t="s">
        <v>185</v>
      </c>
      <c r="D275" s="37">
        <v>1.52</v>
      </c>
      <c r="E275" s="37"/>
      <c r="F275" s="37">
        <v>1</v>
      </c>
      <c r="G275" s="37">
        <v>8.6904760000000003</v>
      </c>
      <c r="H275" s="12">
        <f t="shared" si="10"/>
        <v>0.17490411342255591</v>
      </c>
      <c r="I275" s="37"/>
    </row>
    <row r="276" spans="1:9" x14ac:dyDescent="0.3">
      <c r="A276" s="32"/>
      <c r="B276" s="47" t="s">
        <v>1231</v>
      </c>
      <c r="C276" s="37" t="s">
        <v>186</v>
      </c>
      <c r="D276" s="37">
        <v>1.31</v>
      </c>
      <c r="E276" s="37"/>
      <c r="F276" s="37">
        <v>1</v>
      </c>
      <c r="G276" s="37">
        <v>8.6904760000000003</v>
      </c>
      <c r="H276" s="12">
        <f t="shared" si="10"/>
        <v>0.15073972933128174</v>
      </c>
      <c r="I276" s="37"/>
    </row>
    <row r="277" spans="1:9" x14ac:dyDescent="0.3">
      <c r="A277" s="32"/>
      <c r="B277" s="47" t="s">
        <v>1232</v>
      </c>
      <c r="C277" s="32" t="s">
        <v>1460</v>
      </c>
      <c r="D277" s="37">
        <v>1.37</v>
      </c>
      <c r="E277" s="37"/>
      <c r="F277" s="37">
        <v>1</v>
      </c>
      <c r="G277" s="37">
        <v>52.14</v>
      </c>
      <c r="H277" s="12">
        <f t="shared" si="10"/>
        <v>2.6275412351361719E-2</v>
      </c>
      <c r="I277" s="37"/>
    </row>
    <row r="278" spans="1:9" x14ac:dyDescent="0.3">
      <c r="A278" s="32"/>
      <c r="B278" s="47" t="s">
        <v>1233</v>
      </c>
      <c r="C278" s="32" t="s">
        <v>188</v>
      </c>
      <c r="D278" s="37">
        <v>1</v>
      </c>
      <c r="E278" s="37"/>
      <c r="F278" s="37">
        <v>1</v>
      </c>
      <c r="G278" s="37">
        <v>13.04</v>
      </c>
      <c r="H278" s="12">
        <f t="shared" si="10"/>
        <v>7.6687116564417179E-2</v>
      </c>
      <c r="I278" s="37"/>
    </row>
    <row r="279" spans="1:9" x14ac:dyDescent="0.3">
      <c r="A279" s="32"/>
      <c r="B279" s="47" t="s">
        <v>1234</v>
      </c>
      <c r="C279" s="32" t="s">
        <v>189</v>
      </c>
      <c r="D279" s="37">
        <v>0.53</v>
      </c>
      <c r="E279" s="37"/>
      <c r="F279" s="37">
        <v>1</v>
      </c>
      <c r="G279" s="37">
        <v>4.3452380000000002</v>
      </c>
      <c r="H279" s="12">
        <f t="shared" si="10"/>
        <v>0.12197260541309821</v>
      </c>
      <c r="I279" s="37"/>
    </row>
    <row r="280" spans="1:9" x14ac:dyDescent="0.3">
      <c r="A280" s="32"/>
      <c r="B280" s="47" t="s">
        <v>1235</v>
      </c>
      <c r="C280" s="32" t="s">
        <v>191</v>
      </c>
      <c r="D280" s="37">
        <v>1.79</v>
      </c>
      <c r="E280" s="37"/>
      <c r="F280" s="37">
        <v>1</v>
      </c>
      <c r="G280" s="37">
        <v>6.6</v>
      </c>
      <c r="H280" s="12">
        <f t="shared" si="10"/>
        <v>0.27121212121212124</v>
      </c>
      <c r="I280" s="37"/>
    </row>
    <row r="281" spans="1:9" x14ac:dyDescent="0.3">
      <c r="A281" s="32"/>
      <c r="B281" s="47" t="s">
        <v>1236</v>
      </c>
      <c r="C281" s="32" t="s">
        <v>1467</v>
      </c>
      <c r="D281" s="37">
        <v>249</v>
      </c>
      <c r="E281" s="37"/>
      <c r="F281" s="37">
        <v>1</v>
      </c>
      <c r="G281" s="37">
        <v>260.70999999999998</v>
      </c>
      <c r="H281" s="12">
        <f t="shared" si="10"/>
        <v>0.95508419316481918</v>
      </c>
      <c r="I281" s="37"/>
    </row>
    <row r="282" spans="1:9" x14ac:dyDescent="0.3">
      <c r="A282" s="32"/>
      <c r="B282" s="47" t="s">
        <v>1237</v>
      </c>
      <c r="C282" s="32" t="s">
        <v>1415</v>
      </c>
      <c r="D282" s="37">
        <v>5</v>
      </c>
      <c r="E282" s="37"/>
      <c r="F282" s="37">
        <v>1</v>
      </c>
      <c r="G282" s="37">
        <v>521.42999999999995</v>
      </c>
      <c r="H282" s="12">
        <f t="shared" si="10"/>
        <v>9.5890148246169198E-3</v>
      </c>
      <c r="I282" s="37"/>
    </row>
    <row r="283" spans="1:9" x14ac:dyDescent="0.3">
      <c r="A283" s="32"/>
      <c r="B283" s="47" t="s">
        <v>1238</v>
      </c>
      <c r="C283" s="32" t="s">
        <v>1468</v>
      </c>
      <c r="D283" s="37">
        <v>12.5</v>
      </c>
      <c r="E283" s="37"/>
      <c r="F283" s="37">
        <v>1</v>
      </c>
      <c r="G283" s="37">
        <v>13.04</v>
      </c>
      <c r="H283" s="12">
        <f t="shared" si="10"/>
        <v>0.95858895705521474</v>
      </c>
      <c r="I283" s="37"/>
    </row>
    <row r="284" spans="1:9" x14ac:dyDescent="0.3">
      <c r="A284" s="32"/>
      <c r="B284" s="47" t="s">
        <v>1239</v>
      </c>
      <c r="C284" s="32" t="s">
        <v>940</v>
      </c>
      <c r="D284" s="37">
        <v>18</v>
      </c>
      <c r="E284" s="37"/>
      <c r="F284" s="37">
        <v>1</v>
      </c>
      <c r="G284" s="37">
        <v>1042.857</v>
      </c>
      <c r="H284" s="12">
        <f t="shared" si="10"/>
        <v>1.7260276337024157E-2</v>
      </c>
      <c r="I284" s="37"/>
    </row>
    <row r="285" spans="1:9" x14ac:dyDescent="0.3">
      <c r="A285" s="32"/>
      <c r="B285" s="47" t="s">
        <v>1240</v>
      </c>
      <c r="C285" s="32" t="s">
        <v>941</v>
      </c>
      <c r="D285" s="37">
        <v>7.99</v>
      </c>
      <c r="E285" s="37"/>
      <c r="F285" s="37">
        <v>2</v>
      </c>
      <c r="G285" s="37">
        <v>208.57</v>
      </c>
      <c r="H285" s="12">
        <f t="shared" si="10"/>
        <v>7.6616963129884461E-2</v>
      </c>
      <c r="I285" s="37"/>
    </row>
    <row r="286" spans="1:9" x14ac:dyDescent="0.3">
      <c r="A286" s="32"/>
      <c r="B286" s="47" t="s">
        <v>1241</v>
      </c>
      <c r="C286" s="32" t="s">
        <v>1461</v>
      </c>
      <c r="D286" s="37">
        <v>28</v>
      </c>
      <c r="E286" s="37"/>
      <c r="F286" s="37">
        <v>1</v>
      </c>
      <c r="G286" s="37">
        <v>1042.8599999999999</v>
      </c>
      <c r="H286" s="12">
        <f t="shared" si="10"/>
        <v>2.6849241508927375E-2</v>
      </c>
      <c r="I286" s="37"/>
    </row>
    <row r="287" spans="1:9" x14ac:dyDescent="0.3">
      <c r="A287" s="32"/>
      <c r="B287" s="47" t="s">
        <v>1242</v>
      </c>
      <c r="C287" s="32" t="s">
        <v>193</v>
      </c>
      <c r="D287" s="37">
        <v>22.5</v>
      </c>
      <c r="E287" s="37"/>
      <c r="F287" s="37">
        <v>2</v>
      </c>
      <c r="G287" s="37">
        <v>260.70999999999998</v>
      </c>
      <c r="H287" s="12">
        <f t="shared" si="10"/>
        <v>0.17260557707797938</v>
      </c>
      <c r="I287" s="37"/>
    </row>
    <row r="288" spans="1:9" x14ac:dyDescent="0.3">
      <c r="A288" s="32"/>
      <c r="B288" s="47" t="s">
        <v>1243</v>
      </c>
      <c r="C288" s="32" t="s">
        <v>1423</v>
      </c>
      <c r="D288" s="37">
        <v>6</v>
      </c>
      <c r="E288" s="37"/>
      <c r="F288" s="37">
        <v>2</v>
      </c>
      <c r="G288" s="37">
        <v>260.70999999999998</v>
      </c>
      <c r="H288" s="12">
        <f t="shared" si="10"/>
        <v>4.6028153887461169E-2</v>
      </c>
      <c r="I288" s="37"/>
    </row>
    <row r="289" spans="1:9" x14ac:dyDescent="0.3">
      <c r="A289" s="32"/>
      <c r="B289" s="47" t="s">
        <v>1244</v>
      </c>
      <c r="C289" s="32" t="s">
        <v>1462</v>
      </c>
      <c r="D289" s="37">
        <v>2</v>
      </c>
      <c r="E289" s="37"/>
      <c r="F289" s="37">
        <v>2</v>
      </c>
      <c r="G289" s="37">
        <v>260.70999999999998</v>
      </c>
      <c r="H289" s="12">
        <f t="shared" si="10"/>
        <v>1.5342717962487056E-2</v>
      </c>
      <c r="I289" s="37"/>
    </row>
    <row r="290" spans="1:9" x14ac:dyDescent="0.3">
      <c r="A290" s="32"/>
      <c r="B290" s="47" t="s">
        <v>1245</v>
      </c>
      <c r="C290" s="32" t="s">
        <v>196</v>
      </c>
      <c r="D290" s="37">
        <v>11</v>
      </c>
      <c r="E290" s="37"/>
      <c r="F290" s="37">
        <v>1</v>
      </c>
      <c r="G290" s="37">
        <v>260.70999999999998</v>
      </c>
      <c r="H290" s="12">
        <f t="shared" si="10"/>
        <v>4.2192474396839402E-2</v>
      </c>
      <c r="I290" s="37"/>
    </row>
    <row r="291" spans="1:9" x14ac:dyDescent="0.3">
      <c r="A291" s="32"/>
      <c r="B291" s="47" t="s">
        <v>1246</v>
      </c>
      <c r="C291" s="32" t="s">
        <v>198</v>
      </c>
      <c r="D291" s="37">
        <v>12</v>
      </c>
      <c r="E291" s="37"/>
      <c r="F291" s="37">
        <v>1</v>
      </c>
      <c r="G291" s="37">
        <v>104.29</v>
      </c>
      <c r="H291" s="12">
        <f t="shared" si="10"/>
        <v>0.11506376450282864</v>
      </c>
      <c r="I291" s="37"/>
    </row>
    <row r="292" spans="1:9" x14ac:dyDescent="0.3">
      <c r="A292" s="32"/>
      <c r="B292" s="47" t="s">
        <v>1247</v>
      </c>
      <c r="C292" s="32" t="s">
        <v>189</v>
      </c>
      <c r="D292" s="37">
        <v>0.53</v>
      </c>
      <c r="E292" s="37"/>
      <c r="F292" s="37">
        <v>1</v>
      </c>
      <c r="G292" s="37">
        <v>13.04</v>
      </c>
      <c r="H292" s="12">
        <f t="shared" si="10"/>
        <v>4.0644171779141106E-2</v>
      </c>
      <c r="I292" s="37"/>
    </row>
    <row r="293" spans="1:9" x14ac:dyDescent="0.3">
      <c r="A293" s="32"/>
      <c r="B293" s="47" t="s">
        <v>1248</v>
      </c>
      <c r="C293" s="32" t="s">
        <v>938</v>
      </c>
      <c r="D293" s="37">
        <v>20</v>
      </c>
      <c r="E293" s="37"/>
      <c r="F293" s="37">
        <v>1</v>
      </c>
      <c r="G293" s="37">
        <v>1042.8599999999999</v>
      </c>
      <c r="H293" s="12">
        <f t="shared" si="10"/>
        <v>1.917802964923384E-2</v>
      </c>
      <c r="I293" s="37"/>
    </row>
    <row r="294" spans="1:9" x14ac:dyDescent="0.3">
      <c r="A294" s="32"/>
      <c r="B294" s="47" t="s">
        <v>1249</v>
      </c>
      <c r="C294" s="32" t="s">
        <v>1441</v>
      </c>
      <c r="D294" s="37">
        <v>4.54</v>
      </c>
      <c r="E294" s="37"/>
      <c r="F294" s="37">
        <v>1</v>
      </c>
      <c r="G294" s="37">
        <v>521.42999999999995</v>
      </c>
      <c r="H294" s="12">
        <f t="shared" ref="H294:H317" si="11">+(D294*F294)/G294</f>
        <v>8.7068254607521635E-3</v>
      </c>
      <c r="I294" s="37"/>
    </row>
    <row r="295" spans="1:9" x14ac:dyDescent="0.3">
      <c r="A295" s="32"/>
      <c r="B295" s="47" t="s">
        <v>1250</v>
      </c>
      <c r="C295" s="32" t="s">
        <v>116</v>
      </c>
      <c r="D295" s="37">
        <v>5</v>
      </c>
      <c r="E295" s="37"/>
      <c r="F295" s="37">
        <v>3</v>
      </c>
      <c r="G295" s="37">
        <v>521.42999999999995</v>
      </c>
      <c r="H295" s="12">
        <f t="shared" si="11"/>
        <v>2.8767044473850759E-2</v>
      </c>
      <c r="I295" s="37"/>
    </row>
    <row r="296" spans="1:9" x14ac:dyDescent="0.3">
      <c r="A296" s="32"/>
      <c r="B296" s="47" t="s">
        <v>1251</v>
      </c>
      <c r="C296" s="32" t="s">
        <v>942</v>
      </c>
      <c r="D296" s="37">
        <v>1.2</v>
      </c>
      <c r="E296" s="37"/>
      <c r="F296" s="37">
        <v>1</v>
      </c>
      <c r="G296" s="37">
        <v>1042.8599999999999</v>
      </c>
      <c r="H296" s="12">
        <f t="shared" si="11"/>
        <v>1.1506817789540304E-3</v>
      </c>
      <c r="I296" s="37"/>
    </row>
    <row r="297" spans="1:9" x14ac:dyDescent="0.3">
      <c r="A297" s="32"/>
      <c r="B297" s="47" t="s">
        <v>1252</v>
      </c>
      <c r="C297" s="32" t="s">
        <v>943</v>
      </c>
      <c r="D297" s="37">
        <v>1.2</v>
      </c>
      <c r="E297" s="37"/>
      <c r="F297" s="37">
        <v>1</v>
      </c>
      <c r="G297" s="37">
        <v>52.14</v>
      </c>
      <c r="H297" s="12">
        <f t="shared" si="11"/>
        <v>2.3014959723820481E-2</v>
      </c>
      <c r="I297" s="37"/>
    </row>
    <row r="298" spans="1:9" x14ac:dyDescent="0.3">
      <c r="A298" s="32"/>
      <c r="B298" s="47" t="s">
        <v>1253</v>
      </c>
      <c r="C298" s="32" t="s">
        <v>378</v>
      </c>
      <c r="D298" s="37">
        <v>0.99</v>
      </c>
      <c r="E298" s="37"/>
      <c r="F298" s="37">
        <v>2</v>
      </c>
      <c r="G298" s="37">
        <v>1042.857</v>
      </c>
      <c r="H298" s="12">
        <f t="shared" si="11"/>
        <v>1.8986303970726572E-3</v>
      </c>
      <c r="I298" s="37"/>
    </row>
    <row r="299" spans="1:9" x14ac:dyDescent="0.3">
      <c r="A299" s="32"/>
      <c r="B299" s="47" t="s">
        <v>1254</v>
      </c>
      <c r="C299" s="32" t="s">
        <v>379</v>
      </c>
      <c r="D299" s="37">
        <v>0.99</v>
      </c>
      <c r="E299" s="37"/>
      <c r="F299" s="37">
        <v>1</v>
      </c>
      <c r="G299" s="37">
        <v>104.29</v>
      </c>
      <c r="H299" s="12">
        <f t="shared" si="11"/>
        <v>9.4927605714833635E-3</v>
      </c>
      <c r="I299" s="37"/>
    </row>
    <row r="300" spans="1:9" x14ac:dyDescent="0.3">
      <c r="A300" s="32"/>
      <c r="B300" s="47" t="s">
        <v>1255</v>
      </c>
      <c r="C300" s="32" t="s">
        <v>1426</v>
      </c>
      <c r="D300" s="37">
        <v>21</v>
      </c>
      <c r="E300" s="37"/>
      <c r="F300" s="37">
        <v>1</v>
      </c>
      <c r="G300" s="37">
        <v>521.42999999999995</v>
      </c>
      <c r="H300" s="12">
        <f t="shared" si="11"/>
        <v>4.0273862263391066E-2</v>
      </c>
      <c r="I300" s="37"/>
    </row>
    <row r="301" spans="1:9" x14ac:dyDescent="0.3">
      <c r="A301" s="32"/>
      <c r="B301" s="47" t="s">
        <v>1256</v>
      </c>
      <c r="C301" s="32" t="s">
        <v>201</v>
      </c>
      <c r="D301" s="37">
        <v>199</v>
      </c>
      <c r="E301" s="37"/>
      <c r="F301" s="37">
        <v>1</v>
      </c>
      <c r="G301" s="37">
        <v>521.42859999999996</v>
      </c>
      <c r="H301" s="12">
        <f t="shared" si="11"/>
        <v>0.38164381470444853</v>
      </c>
      <c r="I301" s="37"/>
    </row>
    <row r="302" spans="1:9" x14ac:dyDescent="0.3">
      <c r="A302" s="32"/>
      <c r="B302" s="47" t="s">
        <v>1257</v>
      </c>
      <c r="C302" s="32" t="s">
        <v>202</v>
      </c>
      <c r="D302" s="37" t="s">
        <v>799</v>
      </c>
      <c r="E302" s="37"/>
      <c r="F302" s="37">
        <v>1</v>
      </c>
      <c r="G302" s="37">
        <v>417.14</v>
      </c>
      <c r="H302" s="12"/>
      <c r="I302" s="37"/>
    </row>
    <row r="303" spans="1:9" x14ac:dyDescent="0.3">
      <c r="A303" s="32"/>
      <c r="B303" s="47" t="s">
        <v>1258</v>
      </c>
      <c r="C303" s="32" t="s">
        <v>203</v>
      </c>
      <c r="D303" s="37">
        <v>129</v>
      </c>
      <c r="E303" s="37"/>
      <c r="F303" s="37">
        <v>1</v>
      </c>
      <c r="G303" s="37">
        <v>1042.8599999999999</v>
      </c>
      <c r="H303" s="12">
        <f t="shared" si="11"/>
        <v>0.12369829123755827</v>
      </c>
      <c r="I303" s="37"/>
    </row>
    <row r="304" spans="1:9" x14ac:dyDescent="0.3">
      <c r="A304" s="32"/>
      <c r="B304" s="47" t="s">
        <v>1259</v>
      </c>
      <c r="C304" s="32" t="s">
        <v>204</v>
      </c>
      <c r="D304" s="37">
        <v>85</v>
      </c>
      <c r="E304" s="37"/>
      <c r="F304" s="37">
        <v>1</v>
      </c>
      <c r="G304" s="37">
        <v>1042.8599999999999</v>
      </c>
      <c r="H304" s="12">
        <f t="shared" si="11"/>
        <v>8.1506626009243813E-2</v>
      </c>
      <c r="I304" s="37"/>
    </row>
    <row r="305" spans="1:11" x14ac:dyDescent="0.3">
      <c r="A305" s="32"/>
      <c r="B305" s="47" t="s">
        <v>1260</v>
      </c>
      <c r="C305" s="32" t="s">
        <v>1427</v>
      </c>
      <c r="D305" s="37">
        <v>7.29</v>
      </c>
      <c r="E305" s="37"/>
      <c r="F305" s="37">
        <v>1</v>
      </c>
      <c r="G305" s="37">
        <v>521.42859999999996</v>
      </c>
      <c r="H305" s="12">
        <f t="shared" si="11"/>
        <v>1.3980821151735828E-2</v>
      </c>
      <c r="I305" s="37"/>
    </row>
    <row r="306" spans="1:11" x14ac:dyDescent="0.3">
      <c r="A306" s="28"/>
      <c r="B306" s="47" t="s">
        <v>1261</v>
      </c>
      <c r="C306" s="32" t="s">
        <v>1421</v>
      </c>
      <c r="D306" s="37">
        <v>12</v>
      </c>
      <c r="E306" s="37"/>
      <c r="F306" s="37">
        <v>2</v>
      </c>
      <c r="G306" s="37">
        <v>260.70999999999998</v>
      </c>
      <c r="H306" s="12">
        <f t="shared" si="11"/>
        <v>9.2056307774922339E-2</v>
      </c>
      <c r="I306" s="37"/>
    </row>
    <row r="307" spans="1:11" x14ac:dyDescent="0.3">
      <c r="A307" s="32"/>
      <c r="B307" s="47" t="s">
        <v>1262</v>
      </c>
      <c r="C307" s="32" t="s">
        <v>197</v>
      </c>
      <c r="D307" s="37">
        <v>7</v>
      </c>
      <c r="E307" s="37"/>
      <c r="F307" s="37">
        <v>1</v>
      </c>
      <c r="G307" s="37">
        <v>521.42999999999995</v>
      </c>
      <c r="H307" s="12">
        <f t="shared" si="11"/>
        <v>1.3424620754463688E-2</v>
      </c>
      <c r="I307" s="37"/>
    </row>
    <row r="308" spans="1:11" x14ac:dyDescent="0.3">
      <c r="A308" s="32"/>
      <c r="B308" s="47" t="s">
        <v>1263</v>
      </c>
      <c r="C308" s="32" t="s">
        <v>207</v>
      </c>
      <c r="D308" s="37">
        <v>6.5</v>
      </c>
      <c r="E308" s="37"/>
      <c r="F308" s="37">
        <v>2</v>
      </c>
      <c r="G308" s="37">
        <v>104.28570000000001</v>
      </c>
      <c r="H308" s="12">
        <f t="shared" si="11"/>
        <v>0.12465755132295223</v>
      </c>
      <c r="I308" s="37"/>
    </row>
    <row r="309" spans="1:11" x14ac:dyDescent="0.3">
      <c r="A309" s="32"/>
      <c r="B309" s="47" t="s">
        <v>1264</v>
      </c>
      <c r="C309" s="32" t="s">
        <v>208</v>
      </c>
      <c r="D309" s="37">
        <v>29.5</v>
      </c>
      <c r="E309" s="37"/>
      <c r="F309" s="37">
        <v>2</v>
      </c>
      <c r="G309" s="37">
        <v>260.70999999999998</v>
      </c>
      <c r="H309" s="12">
        <f t="shared" si="11"/>
        <v>0.22630508994668408</v>
      </c>
      <c r="I309" s="37"/>
    </row>
    <row r="310" spans="1:11" x14ac:dyDescent="0.3">
      <c r="A310" s="32"/>
      <c r="B310" s="47" t="s">
        <v>1265</v>
      </c>
      <c r="C310" s="32" t="s">
        <v>209</v>
      </c>
      <c r="D310" s="37">
        <v>19.5</v>
      </c>
      <c r="E310" s="37"/>
      <c r="F310" s="37">
        <v>2</v>
      </c>
      <c r="G310" s="37">
        <v>260.70999999999998</v>
      </c>
      <c r="H310" s="12">
        <f t="shared" si="11"/>
        <v>0.14959150013424879</v>
      </c>
      <c r="I310" s="37"/>
    </row>
    <row r="311" spans="1:11" x14ac:dyDescent="0.3">
      <c r="A311" s="32"/>
      <c r="B311" s="47" t="s">
        <v>1266</v>
      </c>
      <c r="C311" s="32" t="s">
        <v>210</v>
      </c>
      <c r="D311" s="37">
        <v>29.5</v>
      </c>
      <c r="E311" s="37"/>
      <c r="F311" s="37">
        <v>2</v>
      </c>
      <c r="G311" s="37">
        <v>260.70999999999998</v>
      </c>
      <c r="H311" s="12">
        <f t="shared" si="11"/>
        <v>0.22630508994668408</v>
      </c>
      <c r="I311" s="37"/>
    </row>
    <row r="312" spans="1:11" x14ac:dyDescent="0.3">
      <c r="A312" s="32"/>
      <c r="B312" s="47" t="s">
        <v>1267</v>
      </c>
      <c r="C312" s="32" t="s">
        <v>211</v>
      </c>
      <c r="D312" s="37">
        <v>8</v>
      </c>
      <c r="E312" s="37"/>
      <c r="F312" s="37">
        <v>2</v>
      </c>
      <c r="G312" s="37">
        <v>260.70999999999998</v>
      </c>
      <c r="H312" s="12">
        <f t="shared" si="11"/>
        <v>6.1370871849948223E-2</v>
      </c>
      <c r="I312" s="37"/>
    </row>
    <row r="313" spans="1:11" x14ac:dyDescent="0.3">
      <c r="A313" s="32"/>
      <c r="B313" s="47" t="s">
        <v>1268</v>
      </c>
      <c r="C313" s="32" t="s">
        <v>1440</v>
      </c>
      <c r="D313" s="37">
        <v>14</v>
      </c>
      <c r="E313" s="37"/>
      <c r="F313" s="37">
        <v>1</v>
      </c>
      <c r="G313" s="37">
        <v>521.42999999999995</v>
      </c>
      <c r="H313" s="12">
        <f t="shared" si="11"/>
        <v>2.6849241508927375E-2</v>
      </c>
      <c r="I313" s="37"/>
    </row>
    <row r="314" spans="1:11" x14ac:dyDescent="0.3">
      <c r="A314" s="32"/>
      <c r="B314" s="47" t="s">
        <v>1269</v>
      </c>
      <c r="C314" s="32" t="s">
        <v>1424</v>
      </c>
      <c r="D314" s="37">
        <v>1.5</v>
      </c>
      <c r="E314" s="37"/>
      <c r="F314" s="37">
        <v>1</v>
      </c>
      <c r="G314" s="37">
        <v>52.14</v>
      </c>
      <c r="H314" s="12">
        <f t="shared" si="11"/>
        <v>2.8768699654775604E-2</v>
      </c>
      <c r="I314" s="37"/>
    </row>
    <row r="315" spans="1:11" x14ac:dyDescent="0.3">
      <c r="A315" s="32"/>
      <c r="B315" s="47" t="s">
        <v>1270</v>
      </c>
      <c r="C315" s="32" t="s">
        <v>1469</v>
      </c>
      <c r="D315" s="37">
        <v>6</v>
      </c>
      <c r="E315" s="37"/>
      <c r="F315" s="37">
        <v>2</v>
      </c>
      <c r="G315" s="37">
        <v>260.70999999999998</v>
      </c>
      <c r="H315" s="12">
        <f t="shared" si="11"/>
        <v>4.6028153887461169E-2</v>
      </c>
      <c r="I315" s="37"/>
    </row>
    <row r="316" spans="1:11" x14ac:dyDescent="0.3">
      <c r="A316" s="32"/>
      <c r="B316" s="47" t="s">
        <v>1271</v>
      </c>
      <c r="C316" s="32" t="s">
        <v>200</v>
      </c>
      <c r="D316" s="37">
        <v>6.5</v>
      </c>
      <c r="E316" s="37"/>
      <c r="F316" s="37">
        <v>1</v>
      </c>
      <c r="G316" s="37">
        <v>52.14</v>
      </c>
      <c r="H316" s="12">
        <f t="shared" si="11"/>
        <v>0.12466436517069428</v>
      </c>
      <c r="I316" s="37"/>
    </row>
    <row r="317" spans="1:11" x14ac:dyDescent="0.3">
      <c r="A317" s="28"/>
      <c r="B317" s="47" t="s">
        <v>1272</v>
      </c>
      <c r="C317" s="32" t="s">
        <v>213</v>
      </c>
      <c r="D317" s="37">
        <v>1.2</v>
      </c>
      <c r="E317" s="37"/>
      <c r="F317" s="37">
        <v>2</v>
      </c>
      <c r="G317" s="37">
        <v>521.42859999999996</v>
      </c>
      <c r="H317" s="12">
        <f t="shared" si="11"/>
        <v>4.6027394738224949E-3</v>
      </c>
      <c r="I317" s="37" t="s">
        <v>317</v>
      </c>
      <c r="J317" s="61">
        <f>SUM(H134:H317)</f>
        <v>27.221751415019909</v>
      </c>
      <c r="K317" s="42">
        <f>COUNT(H134:H317)</f>
        <v>182</v>
      </c>
    </row>
    <row r="318" spans="1:11" x14ac:dyDescent="0.3">
      <c r="A318" s="28" t="s">
        <v>318</v>
      </c>
      <c r="B318" s="47"/>
      <c r="C318" s="32"/>
      <c r="D318" s="37"/>
      <c r="E318" s="37"/>
      <c r="F318" s="37"/>
      <c r="G318" s="37"/>
      <c r="H318" s="37"/>
      <c r="I318" s="37"/>
    </row>
    <row r="319" spans="1:11" x14ac:dyDescent="0.3">
      <c r="A319" s="28"/>
      <c r="B319" s="47" t="s">
        <v>1273</v>
      </c>
      <c r="C319" s="45" t="s">
        <v>896</v>
      </c>
      <c r="D319" s="40">
        <v>6.5</v>
      </c>
      <c r="E319" s="37"/>
      <c r="F319" s="37">
        <v>1</v>
      </c>
      <c r="G319" s="37">
        <v>52.14</v>
      </c>
      <c r="H319" s="12">
        <f t="shared" ref="H319:H350" si="12">+(D319*F319)/G319</f>
        <v>0.12466436517069428</v>
      </c>
      <c r="I319" s="37"/>
    </row>
    <row r="320" spans="1:11" x14ac:dyDescent="0.3">
      <c r="A320" s="28"/>
      <c r="B320" s="47" t="s">
        <v>1274</v>
      </c>
      <c r="C320" s="45" t="s">
        <v>1470</v>
      </c>
      <c r="D320" s="40">
        <v>1</v>
      </c>
      <c r="E320" s="37"/>
      <c r="F320" s="37">
        <v>1</v>
      </c>
      <c r="G320" s="37">
        <v>17.38</v>
      </c>
      <c r="H320" s="12">
        <f t="shared" si="12"/>
        <v>5.7537399309551214E-2</v>
      </c>
      <c r="I320" s="37"/>
    </row>
    <row r="321" spans="1:9" x14ac:dyDescent="0.3">
      <c r="A321" s="28"/>
      <c r="B321" s="47" t="s">
        <v>1275</v>
      </c>
      <c r="C321" s="45" t="s">
        <v>242</v>
      </c>
      <c r="D321" s="40">
        <v>2.1</v>
      </c>
      <c r="E321" s="37"/>
      <c r="F321" s="37">
        <v>1</v>
      </c>
      <c r="G321" s="37">
        <v>34.76</v>
      </c>
      <c r="H321" s="12">
        <f t="shared" si="12"/>
        <v>6.0414269275028777E-2</v>
      </c>
      <c r="I321" s="37"/>
    </row>
    <row r="322" spans="1:9" x14ac:dyDescent="0.3">
      <c r="A322" s="28"/>
      <c r="B322" s="47" t="s">
        <v>1276</v>
      </c>
      <c r="C322" s="45" t="s">
        <v>962</v>
      </c>
      <c r="D322" s="40">
        <v>5.92</v>
      </c>
      <c r="E322" s="37"/>
      <c r="F322" s="37">
        <v>1</v>
      </c>
      <c r="G322" s="37">
        <v>26.07</v>
      </c>
      <c r="H322" s="12">
        <f t="shared" si="12"/>
        <v>0.22708093594169543</v>
      </c>
      <c r="I322" s="37"/>
    </row>
    <row r="323" spans="1:9" x14ac:dyDescent="0.3">
      <c r="A323" s="28"/>
      <c r="B323" s="47" t="s">
        <v>1277</v>
      </c>
      <c r="C323" s="45" t="s">
        <v>944</v>
      </c>
      <c r="D323" s="40">
        <v>1.8</v>
      </c>
      <c r="E323" s="37"/>
      <c r="F323" s="37">
        <v>1</v>
      </c>
      <c r="G323" s="37">
        <v>4.34</v>
      </c>
      <c r="H323" s="12">
        <f t="shared" si="12"/>
        <v>0.41474654377880188</v>
      </c>
      <c r="I323" s="37"/>
    </row>
    <row r="324" spans="1:9" x14ac:dyDescent="0.3">
      <c r="A324" s="28"/>
      <c r="B324" s="47" t="s">
        <v>1278</v>
      </c>
      <c r="C324" s="45" t="s">
        <v>945</v>
      </c>
      <c r="D324" s="40">
        <v>2</v>
      </c>
      <c r="E324" s="37"/>
      <c r="F324" s="37">
        <v>1</v>
      </c>
      <c r="G324" s="37">
        <v>52.14</v>
      </c>
      <c r="H324" s="12">
        <f t="shared" si="12"/>
        <v>3.8358266206367474E-2</v>
      </c>
      <c r="I324" s="37"/>
    </row>
    <row r="325" spans="1:9" x14ac:dyDescent="0.3">
      <c r="A325" s="28"/>
      <c r="B325" s="47" t="s">
        <v>1279</v>
      </c>
      <c r="C325" s="45" t="s">
        <v>946</v>
      </c>
      <c r="D325" s="40">
        <v>1.2</v>
      </c>
      <c r="E325" s="37"/>
      <c r="F325" s="37">
        <v>1</v>
      </c>
      <c r="G325" s="37">
        <v>52.14</v>
      </c>
      <c r="H325" s="12">
        <f t="shared" si="12"/>
        <v>2.3014959723820481E-2</v>
      </c>
      <c r="I325" s="37"/>
    </row>
    <row r="326" spans="1:9" x14ac:dyDescent="0.3">
      <c r="A326" s="28"/>
      <c r="B326" s="47" t="s">
        <v>1280</v>
      </c>
      <c r="C326" s="45" t="s">
        <v>395</v>
      </c>
      <c r="D326" s="40">
        <v>1.6</v>
      </c>
      <c r="E326" s="37"/>
      <c r="F326" s="37">
        <v>1</v>
      </c>
      <c r="G326" s="37">
        <v>17.38</v>
      </c>
      <c r="H326" s="12">
        <f t="shared" si="12"/>
        <v>9.2059838895281937E-2</v>
      </c>
      <c r="I326" s="37"/>
    </row>
    <row r="327" spans="1:9" x14ac:dyDescent="0.3">
      <c r="A327" s="28"/>
      <c r="B327" s="47" t="s">
        <v>1281</v>
      </c>
      <c r="C327" s="45" t="s">
        <v>949</v>
      </c>
      <c r="D327" s="40">
        <v>1.5</v>
      </c>
      <c r="E327" s="37"/>
      <c r="F327" s="37">
        <v>1</v>
      </c>
      <c r="G327" s="37">
        <v>104.29</v>
      </c>
      <c r="H327" s="12">
        <f t="shared" si="12"/>
        <v>1.438297056285358E-2</v>
      </c>
      <c r="I327" s="37"/>
    </row>
    <row r="328" spans="1:9" x14ac:dyDescent="0.3">
      <c r="A328" s="28"/>
      <c r="B328" s="47" t="s">
        <v>1282</v>
      </c>
      <c r="C328" s="45" t="s">
        <v>965</v>
      </c>
      <c r="D328" s="40">
        <v>1.5</v>
      </c>
      <c r="E328" s="37"/>
      <c r="F328" s="37">
        <v>1</v>
      </c>
      <c r="G328" s="37">
        <v>4.34</v>
      </c>
      <c r="H328" s="12">
        <f t="shared" si="12"/>
        <v>0.34562211981566821</v>
      </c>
      <c r="I328" s="37"/>
    </row>
    <row r="329" spans="1:9" x14ac:dyDescent="0.3">
      <c r="A329" s="28"/>
      <c r="B329" s="47" t="s">
        <v>1283</v>
      </c>
      <c r="C329" s="45" t="s">
        <v>399</v>
      </c>
      <c r="D329" s="40">
        <v>0.53</v>
      </c>
      <c r="E329" s="37"/>
      <c r="F329" s="37">
        <v>1</v>
      </c>
      <c r="G329" s="37">
        <v>26.07</v>
      </c>
      <c r="H329" s="12">
        <f t="shared" si="12"/>
        <v>2.0329881089374762E-2</v>
      </c>
      <c r="I329" s="37"/>
    </row>
    <row r="330" spans="1:9" x14ac:dyDescent="0.3">
      <c r="A330" s="28"/>
      <c r="B330" s="47" t="s">
        <v>1284</v>
      </c>
      <c r="C330" s="45" t="s">
        <v>947</v>
      </c>
      <c r="D330" s="40">
        <v>2.4900000000000002</v>
      </c>
      <c r="E330" s="37"/>
      <c r="F330" s="37">
        <v>1</v>
      </c>
      <c r="G330" s="37">
        <v>4.34</v>
      </c>
      <c r="H330" s="12">
        <f t="shared" si="12"/>
        <v>0.57373271889400923</v>
      </c>
      <c r="I330" s="37"/>
    </row>
    <row r="331" spans="1:9" x14ac:dyDescent="0.3">
      <c r="A331" s="28"/>
      <c r="B331" s="47" t="s">
        <v>1285</v>
      </c>
      <c r="C331" s="45" t="s">
        <v>1471</v>
      </c>
      <c r="D331" s="40">
        <v>100</v>
      </c>
      <c r="E331" s="37"/>
      <c r="F331" s="37">
        <v>1</v>
      </c>
      <c r="G331" s="37">
        <v>104.29</v>
      </c>
      <c r="H331" s="12">
        <f t="shared" si="12"/>
        <v>0.95886470419023873</v>
      </c>
      <c r="I331" s="37"/>
    </row>
    <row r="332" spans="1:9" x14ac:dyDescent="0.3">
      <c r="A332" s="28"/>
      <c r="B332" s="47" t="s">
        <v>1286</v>
      </c>
      <c r="C332" s="45" t="s">
        <v>1568</v>
      </c>
      <c r="D332" s="40">
        <v>10.5</v>
      </c>
      <c r="E332" s="37"/>
      <c r="F332" s="37">
        <v>1</v>
      </c>
      <c r="G332" s="37">
        <v>104.28</v>
      </c>
      <c r="H332" s="12">
        <f t="shared" si="12"/>
        <v>0.10069044879171461</v>
      </c>
      <c r="I332" s="37"/>
    </row>
    <row r="333" spans="1:9" x14ac:dyDescent="0.3">
      <c r="A333" s="28"/>
      <c r="B333" s="47" t="s">
        <v>1287</v>
      </c>
      <c r="C333" s="45" t="s">
        <v>1569</v>
      </c>
      <c r="D333" s="40">
        <v>2.5</v>
      </c>
      <c r="E333" s="37"/>
      <c r="F333" s="37">
        <v>1</v>
      </c>
      <c r="G333" s="37">
        <v>104.28</v>
      </c>
      <c r="H333" s="12">
        <f t="shared" si="12"/>
        <v>2.3973916378979668E-2</v>
      </c>
      <c r="I333" s="37"/>
    </row>
    <row r="334" spans="1:9" x14ac:dyDescent="0.3">
      <c r="A334" s="28"/>
      <c r="B334" s="47" t="s">
        <v>1288</v>
      </c>
      <c r="C334" s="45" t="s">
        <v>897</v>
      </c>
      <c r="D334" s="40">
        <v>1</v>
      </c>
      <c r="E334" s="37"/>
      <c r="F334" s="37">
        <v>1</v>
      </c>
      <c r="G334" s="37">
        <v>26.07</v>
      </c>
      <c r="H334" s="12">
        <f t="shared" si="12"/>
        <v>3.8358266206367474E-2</v>
      </c>
      <c r="I334" s="37"/>
    </row>
    <row r="335" spans="1:9" x14ac:dyDescent="0.3">
      <c r="A335" s="28"/>
      <c r="B335" s="47" t="s">
        <v>1289</v>
      </c>
      <c r="C335" s="45" t="s">
        <v>898</v>
      </c>
      <c r="D335" s="40">
        <v>3</v>
      </c>
      <c r="E335" s="37"/>
      <c r="F335" s="37">
        <v>1</v>
      </c>
      <c r="G335" s="37">
        <v>13.03</v>
      </c>
      <c r="H335" s="12">
        <f t="shared" si="12"/>
        <v>0.23023791250959325</v>
      </c>
      <c r="I335" s="37"/>
    </row>
    <row r="336" spans="1:9" x14ac:dyDescent="0.3">
      <c r="A336" s="28"/>
      <c r="B336" s="47" t="s">
        <v>1290</v>
      </c>
      <c r="C336" s="45" t="s">
        <v>899</v>
      </c>
      <c r="D336" s="40">
        <v>14.99</v>
      </c>
      <c r="E336" s="37"/>
      <c r="F336" s="37">
        <v>1</v>
      </c>
      <c r="G336" s="37">
        <v>521.41999999999996</v>
      </c>
      <c r="H336" s="12">
        <f t="shared" si="12"/>
        <v>2.8748417782210121E-2</v>
      </c>
      <c r="I336" s="37"/>
    </row>
    <row r="337" spans="1:9" x14ac:dyDescent="0.3">
      <c r="A337" s="28"/>
      <c r="B337" s="47" t="s">
        <v>1291</v>
      </c>
      <c r="C337" s="45" t="s">
        <v>900</v>
      </c>
      <c r="D337" s="40">
        <v>99.99</v>
      </c>
      <c r="E337" s="37"/>
      <c r="F337" s="37">
        <v>1</v>
      </c>
      <c r="G337" s="37">
        <v>260.70999999999998</v>
      </c>
      <c r="H337" s="12">
        <f t="shared" si="12"/>
        <v>0.38352959226727018</v>
      </c>
      <c r="I337" s="37"/>
    </row>
    <row r="338" spans="1:9" x14ac:dyDescent="0.3">
      <c r="A338" s="28"/>
      <c r="B338" s="47" t="s">
        <v>1292</v>
      </c>
      <c r="C338" s="45" t="s">
        <v>579</v>
      </c>
      <c r="D338" s="40">
        <v>29.99</v>
      </c>
      <c r="E338" s="37"/>
      <c r="F338" s="37">
        <v>1</v>
      </c>
      <c r="G338" s="37">
        <v>260.70999999999998</v>
      </c>
      <c r="H338" s="12">
        <f t="shared" si="12"/>
        <v>0.1150320279237467</v>
      </c>
      <c r="I338" s="37"/>
    </row>
    <row r="339" spans="1:9" x14ac:dyDescent="0.3">
      <c r="A339" s="28"/>
      <c r="B339" s="47" t="s">
        <v>1293</v>
      </c>
      <c r="C339" s="45" t="s">
        <v>901</v>
      </c>
      <c r="D339" s="40">
        <v>39.99</v>
      </c>
      <c r="E339" s="37"/>
      <c r="F339" s="37">
        <v>1</v>
      </c>
      <c r="G339" s="37">
        <v>521.41999999999996</v>
      </c>
      <c r="H339" s="12">
        <f t="shared" si="12"/>
        <v>7.6694411414982178E-2</v>
      </c>
      <c r="I339" s="37"/>
    </row>
    <row r="340" spans="1:9" x14ac:dyDescent="0.3">
      <c r="A340" s="28"/>
      <c r="B340" s="47" t="s">
        <v>1294</v>
      </c>
      <c r="C340" s="45" t="s">
        <v>902</v>
      </c>
      <c r="D340" s="40">
        <v>29.99</v>
      </c>
      <c r="E340" s="37"/>
      <c r="F340" s="37">
        <v>1</v>
      </c>
      <c r="G340" s="37">
        <v>260.70999999999998</v>
      </c>
      <c r="H340" s="12">
        <f t="shared" si="12"/>
        <v>0.1150320279237467</v>
      </c>
      <c r="I340" s="37"/>
    </row>
    <row r="341" spans="1:9" x14ac:dyDescent="0.3">
      <c r="A341" s="28"/>
      <c r="B341" s="47" t="s">
        <v>1295</v>
      </c>
      <c r="C341" s="45" t="s">
        <v>903</v>
      </c>
      <c r="D341" s="40">
        <v>29.99</v>
      </c>
      <c r="E341" s="37"/>
      <c r="F341" s="37">
        <v>1</v>
      </c>
      <c r="G341" s="37">
        <v>260.70999999999998</v>
      </c>
      <c r="H341" s="12">
        <f t="shared" si="12"/>
        <v>0.1150320279237467</v>
      </c>
      <c r="I341" s="37"/>
    </row>
    <row r="342" spans="1:9" x14ac:dyDescent="0.3">
      <c r="A342" s="28"/>
      <c r="B342" s="47" t="s">
        <v>1296</v>
      </c>
      <c r="C342" s="45" t="s">
        <v>572</v>
      </c>
      <c r="D342" s="40">
        <v>14.99</v>
      </c>
      <c r="E342" s="37"/>
      <c r="F342" s="37">
        <v>1</v>
      </c>
      <c r="G342" s="37">
        <v>260.70999999999998</v>
      </c>
      <c r="H342" s="12">
        <f t="shared" si="12"/>
        <v>5.7496835564420243E-2</v>
      </c>
      <c r="I342" s="37"/>
    </row>
    <row r="343" spans="1:9" x14ac:dyDescent="0.3">
      <c r="A343" s="28"/>
      <c r="B343" s="47" t="s">
        <v>1297</v>
      </c>
      <c r="C343" s="45" t="s">
        <v>221</v>
      </c>
      <c r="D343" s="40">
        <v>50.5</v>
      </c>
      <c r="E343" s="37"/>
      <c r="F343" s="37">
        <v>1</v>
      </c>
      <c r="G343" s="37">
        <v>52</v>
      </c>
      <c r="H343" s="12">
        <f t="shared" si="12"/>
        <v>0.97115384615384615</v>
      </c>
      <c r="I343" s="37"/>
    </row>
    <row r="344" spans="1:9" x14ac:dyDescent="0.3">
      <c r="A344" s="28"/>
      <c r="B344" s="47" t="s">
        <v>1298</v>
      </c>
      <c r="C344" s="45" t="s">
        <v>570</v>
      </c>
      <c r="D344" s="40">
        <v>17.5</v>
      </c>
      <c r="E344" s="37"/>
      <c r="F344" s="37">
        <v>1</v>
      </c>
      <c r="G344" s="37">
        <v>52.14</v>
      </c>
      <c r="H344" s="12">
        <f t="shared" si="12"/>
        <v>0.33563482930571537</v>
      </c>
      <c r="I344" s="37"/>
    </row>
    <row r="345" spans="1:9" x14ac:dyDescent="0.3">
      <c r="A345" s="28"/>
      <c r="B345" s="47" t="s">
        <v>1299</v>
      </c>
      <c r="C345" s="45" t="s">
        <v>904</v>
      </c>
      <c r="D345" s="40">
        <v>18.5</v>
      </c>
      <c r="E345" s="37"/>
      <c r="F345" s="37">
        <v>1</v>
      </c>
      <c r="G345" s="37">
        <v>260.70999999999998</v>
      </c>
      <c r="H345" s="12">
        <f t="shared" si="12"/>
        <v>7.0960070576502637E-2</v>
      </c>
      <c r="I345" s="37"/>
    </row>
    <row r="346" spans="1:9" x14ac:dyDescent="0.3">
      <c r="A346" s="28"/>
      <c r="B346" s="47" t="s">
        <v>1300</v>
      </c>
      <c r="C346" s="45" t="s">
        <v>905</v>
      </c>
      <c r="D346" s="40">
        <v>44</v>
      </c>
      <c r="E346" s="37"/>
      <c r="F346" s="37">
        <v>1</v>
      </c>
      <c r="G346" s="37">
        <v>8.6999999999999993</v>
      </c>
      <c r="H346" s="12">
        <f t="shared" si="12"/>
        <v>5.0574712643678161</v>
      </c>
      <c r="I346" s="37"/>
    </row>
    <row r="347" spans="1:9" x14ac:dyDescent="0.3">
      <c r="A347" s="28"/>
      <c r="B347" s="47" t="s">
        <v>1301</v>
      </c>
      <c r="C347" s="45" t="s">
        <v>386</v>
      </c>
      <c r="D347" s="40">
        <v>0.32</v>
      </c>
      <c r="E347" s="37"/>
      <c r="F347" s="37">
        <v>1</v>
      </c>
      <c r="G347" s="37">
        <v>26.07</v>
      </c>
      <c r="H347" s="12">
        <f t="shared" si="12"/>
        <v>1.2274645186037591E-2</v>
      </c>
      <c r="I347" s="37"/>
    </row>
    <row r="348" spans="1:9" x14ac:dyDescent="0.3">
      <c r="A348" s="28"/>
      <c r="B348" s="47" t="s">
        <v>1302</v>
      </c>
      <c r="C348" s="45" t="s">
        <v>906</v>
      </c>
      <c r="D348" s="40">
        <v>2.4900000000000002</v>
      </c>
      <c r="E348" s="37"/>
      <c r="F348" s="37">
        <v>1</v>
      </c>
      <c r="G348" s="37">
        <v>26.07</v>
      </c>
      <c r="H348" s="12">
        <f t="shared" si="12"/>
        <v>9.5512082853855013E-2</v>
      </c>
      <c r="I348" s="37"/>
    </row>
    <row r="349" spans="1:9" x14ac:dyDescent="0.3">
      <c r="A349" s="28"/>
      <c r="B349" s="47" t="s">
        <v>1303</v>
      </c>
      <c r="C349" s="45" t="s">
        <v>388</v>
      </c>
      <c r="D349" s="40">
        <v>2.19</v>
      </c>
      <c r="E349" s="37"/>
      <c r="F349" s="37">
        <v>1</v>
      </c>
      <c r="G349" s="37">
        <v>52.14</v>
      </c>
      <c r="H349" s="12">
        <f t="shared" si="12"/>
        <v>4.200230149597238E-2</v>
      </c>
      <c r="I349" s="37"/>
    </row>
    <row r="350" spans="1:9" x14ac:dyDescent="0.3">
      <c r="A350" s="28"/>
      <c r="B350" s="47" t="s">
        <v>1304</v>
      </c>
      <c r="C350" s="45" t="s">
        <v>907</v>
      </c>
      <c r="D350" s="40">
        <v>9.99</v>
      </c>
      <c r="E350" s="37"/>
      <c r="F350" s="37">
        <v>1</v>
      </c>
      <c r="G350" s="37">
        <v>4.3499999999999996</v>
      </c>
      <c r="H350" s="12">
        <f t="shared" si="12"/>
        <v>2.2965517241379314</v>
      </c>
      <c r="I350" s="37"/>
    </row>
    <row r="351" spans="1:9" x14ac:dyDescent="0.3">
      <c r="A351" s="28"/>
      <c r="B351" s="47" t="s">
        <v>1305</v>
      </c>
      <c r="C351" s="45" t="s">
        <v>389</v>
      </c>
      <c r="D351" s="40">
        <v>1.05</v>
      </c>
      <c r="E351" s="37"/>
      <c r="F351" s="37">
        <v>1</v>
      </c>
      <c r="G351" s="37">
        <v>52.14</v>
      </c>
      <c r="H351" s="12">
        <f t="shared" ref="H351:H372" si="13">+(D351*F351)/G351</f>
        <v>2.0138089758342925E-2</v>
      </c>
      <c r="I351" s="37"/>
    </row>
    <row r="352" spans="1:9" x14ac:dyDescent="0.3">
      <c r="A352" s="32"/>
      <c r="B352" s="47" t="s">
        <v>1306</v>
      </c>
      <c r="C352" s="37" t="s">
        <v>220</v>
      </c>
      <c r="D352" s="37">
        <v>18.5</v>
      </c>
      <c r="E352" s="37"/>
      <c r="F352" s="37">
        <v>2</v>
      </c>
      <c r="G352" s="37">
        <v>52.14</v>
      </c>
      <c r="H352" s="12">
        <f t="shared" si="13"/>
        <v>0.70962792481779824</v>
      </c>
      <c r="I352" s="37"/>
    </row>
    <row r="353" spans="1:9" x14ac:dyDescent="0.3">
      <c r="A353" s="32"/>
      <c r="B353" s="47" t="s">
        <v>1307</v>
      </c>
      <c r="C353" s="37" t="s">
        <v>1448</v>
      </c>
      <c r="D353" s="37">
        <v>4.5</v>
      </c>
      <c r="E353" s="37"/>
      <c r="F353" s="37">
        <v>1</v>
      </c>
      <c r="G353" s="37">
        <v>521.42999999999995</v>
      </c>
      <c r="H353" s="12">
        <f t="shared" si="13"/>
        <v>8.6301133421552278E-3</v>
      </c>
      <c r="I353" s="37"/>
    </row>
    <row r="354" spans="1:9" x14ac:dyDescent="0.3">
      <c r="A354" s="32"/>
      <c r="B354" s="47" t="s">
        <v>1308</v>
      </c>
      <c r="C354" s="37" t="s">
        <v>223</v>
      </c>
      <c r="D354" s="37">
        <v>0.37</v>
      </c>
      <c r="E354" s="37"/>
      <c r="F354" s="37">
        <v>1</v>
      </c>
      <c r="G354" s="37">
        <v>4.34</v>
      </c>
      <c r="H354" s="12">
        <f t="shared" si="13"/>
        <v>8.5253456221198162E-2</v>
      </c>
      <c r="I354" s="37"/>
    </row>
    <row r="355" spans="1:9" x14ac:dyDescent="0.3">
      <c r="A355" s="32"/>
      <c r="B355" s="47" t="s">
        <v>1309</v>
      </c>
      <c r="C355" s="37" t="s">
        <v>224</v>
      </c>
      <c r="D355" s="37">
        <v>0.42</v>
      </c>
      <c r="E355" s="37"/>
      <c r="F355" s="37">
        <v>1</v>
      </c>
      <c r="G355" s="37">
        <v>4.34</v>
      </c>
      <c r="H355" s="12">
        <f t="shared" si="13"/>
        <v>9.6774193548387094E-2</v>
      </c>
      <c r="I355" s="37"/>
    </row>
    <row r="356" spans="1:9" x14ac:dyDescent="0.3">
      <c r="A356" s="32"/>
      <c r="B356" s="47" t="s">
        <v>1310</v>
      </c>
      <c r="C356" s="37" t="s">
        <v>225</v>
      </c>
      <c r="D356" s="37">
        <v>6.99</v>
      </c>
      <c r="E356" s="37"/>
      <c r="F356" s="37">
        <v>1</v>
      </c>
      <c r="G356" s="37">
        <v>104.28</v>
      </c>
      <c r="H356" s="12">
        <f t="shared" si="13"/>
        <v>6.7031070195627165E-2</v>
      </c>
      <c r="I356" s="37"/>
    </row>
    <row r="357" spans="1:9" x14ac:dyDescent="0.3">
      <c r="A357" s="32"/>
      <c r="B357" s="47" t="s">
        <v>1311</v>
      </c>
      <c r="C357" s="32" t="s">
        <v>227</v>
      </c>
      <c r="D357" s="37">
        <v>40</v>
      </c>
      <c r="E357" s="37"/>
      <c r="F357" s="37">
        <v>1</v>
      </c>
      <c r="G357" s="37">
        <v>6</v>
      </c>
      <c r="H357" s="12">
        <f t="shared" si="13"/>
        <v>6.666666666666667</v>
      </c>
      <c r="I357" s="37"/>
    </row>
    <row r="358" spans="1:9" x14ac:dyDescent="0.3">
      <c r="A358" s="32"/>
      <c r="B358" s="47" t="s">
        <v>1312</v>
      </c>
      <c r="C358" s="32" t="s">
        <v>320</v>
      </c>
      <c r="D358" s="32">
        <v>7.99</v>
      </c>
      <c r="E358" s="37"/>
      <c r="F358" s="37">
        <v>1</v>
      </c>
      <c r="G358" s="37">
        <v>260.70999999999998</v>
      </c>
      <c r="H358" s="12">
        <f t="shared" si="13"/>
        <v>3.0647079130067895E-2</v>
      </c>
      <c r="I358" s="37"/>
    </row>
    <row r="359" spans="1:9" x14ac:dyDescent="0.3">
      <c r="A359" s="32"/>
      <c r="B359" s="47" t="s">
        <v>1313</v>
      </c>
      <c r="C359" s="32" t="s">
        <v>228</v>
      </c>
      <c r="D359" s="32">
        <v>2.15</v>
      </c>
      <c r="E359" s="37"/>
      <c r="F359" s="37">
        <v>1</v>
      </c>
      <c r="G359" s="37">
        <v>2</v>
      </c>
      <c r="H359" s="12">
        <f t="shared" si="13"/>
        <v>1.075</v>
      </c>
      <c r="I359" s="37"/>
    </row>
    <row r="360" spans="1:9" x14ac:dyDescent="0.3">
      <c r="A360" s="32"/>
      <c r="B360" s="47" t="s">
        <v>1314</v>
      </c>
      <c r="C360" s="32" t="s">
        <v>229</v>
      </c>
      <c r="D360" s="32">
        <v>0.95</v>
      </c>
      <c r="E360" s="37"/>
      <c r="F360" s="37">
        <v>1</v>
      </c>
      <c r="G360" s="37">
        <v>4.34</v>
      </c>
      <c r="H360" s="12">
        <f t="shared" si="13"/>
        <v>0.21889400921658986</v>
      </c>
      <c r="I360" s="37"/>
    </row>
    <row r="361" spans="1:9" x14ac:dyDescent="0.3">
      <c r="A361" s="32"/>
      <c r="B361" s="47" t="s">
        <v>1315</v>
      </c>
      <c r="C361" s="37" t="s">
        <v>230</v>
      </c>
      <c r="D361" s="37">
        <v>1</v>
      </c>
      <c r="E361" s="37"/>
      <c r="F361" s="37">
        <v>1</v>
      </c>
      <c r="G361" s="37">
        <v>13.03</v>
      </c>
      <c r="H361" s="12">
        <f t="shared" si="13"/>
        <v>7.6745970836531091E-2</v>
      </c>
      <c r="I361" s="37"/>
    </row>
    <row r="362" spans="1:9" x14ac:dyDescent="0.3">
      <c r="A362" s="32"/>
      <c r="B362" s="47" t="s">
        <v>1316</v>
      </c>
      <c r="C362" s="37" t="s">
        <v>231</v>
      </c>
      <c r="D362" s="37">
        <v>1</v>
      </c>
      <c r="E362" s="37"/>
      <c r="F362" s="37">
        <v>1</v>
      </c>
      <c r="G362" s="37">
        <v>13.03</v>
      </c>
      <c r="H362" s="12">
        <f t="shared" si="13"/>
        <v>7.6745970836531091E-2</v>
      </c>
      <c r="I362" s="37"/>
    </row>
    <row r="363" spans="1:9" x14ac:dyDescent="0.3">
      <c r="A363" s="32"/>
      <c r="B363" s="47" t="s">
        <v>1317</v>
      </c>
      <c r="C363" s="32" t="s">
        <v>232</v>
      </c>
      <c r="D363" s="32">
        <v>2.94</v>
      </c>
      <c r="E363" s="37"/>
      <c r="F363" s="37">
        <v>1</v>
      </c>
      <c r="G363" s="37">
        <v>4.34</v>
      </c>
      <c r="H363" s="12">
        <f t="shared" si="13"/>
        <v>0.67741935483870974</v>
      </c>
      <c r="I363" s="37"/>
    </row>
    <row r="364" spans="1:9" x14ac:dyDescent="0.3">
      <c r="A364" s="32"/>
      <c r="B364" s="47" t="s">
        <v>1318</v>
      </c>
      <c r="C364" s="32" t="s">
        <v>233</v>
      </c>
      <c r="D364" s="32">
        <v>0.84</v>
      </c>
      <c r="E364" s="37"/>
      <c r="F364" s="37">
        <v>1</v>
      </c>
      <c r="G364" s="37">
        <v>4.34</v>
      </c>
      <c r="H364" s="12">
        <f t="shared" si="13"/>
        <v>0.19354838709677419</v>
      </c>
      <c r="I364" s="37"/>
    </row>
    <row r="365" spans="1:9" x14ac:dyDescent="0.3">
      <c r="A365" s="32"/>
      <c r="B365" s="47" t="s">
        <v>1319</v>
      </c>
      <c r="C365" s="32" t="s">
        <v>234</v>
      </c>
      <c r="D365" s="32">
        <v>4</v>
      </c>
      <c r="E365" s="37"/>
      <c r="F365" s="37">
        <v>1</v>
      </c>
      <c r="G365" s="37">
        <v>43.45</v>
      </c>
      <c r="H365" s="12">
        <f t="shared" si="13"/>
        <v>9.2059838895281923E-2</v>
      </c>
      <c r="I365" s="37"/>
    </row>
    <row r="366" spans="1:9" x14ac:dyDescent="0.3">
      <c r="A366" s="32"/>
      <c r="B366" s="47" t="s">
        <v>1320</v>
      </c>
      <c r="C366" s="32" t="s">
        <v>235</v>
      </c>
      <c r="D366" s="32">
        <v>0.49</v>
      </c>
      <c r="E366" s="37"/>
      <c r="F366" s="37">
        <v>1</v>
      </c>
      <c r="G366" s="37">
        <v>4.34</v>
      </c>
      <c r="H366" s="12">
        <f t="shared" si="13"/>
        <v>0.11290322580645161</v>
      </c>
      <c r="I366" s="37"/>
    </row>
    <row r="367" spans="1:9" x14ac:dyDescent="0.3">
      <c r="A367" s="32"/>
      <c r="B367" s="47" t="s">
        <v>1321</v>
      </c>
      <c r="C367" s="32" t="s">
        <v>324</v>
      </c>
      <c r="D367" s="32">
        <v>1.58</v>
      </c>
      <c r="E367" s="37"/>
      <c r="F367" s="37">
        <v>1</v>
      </c>
      <c r="G367" s="37">
        <v>521.42999999999995</v>
      </c>
      <c r="H367" s="12">
        <f t="shared" si="13"/>
        <v>3.0301286845789469E-3</v>
      </c>
      <c r="I367" s="37"/>
    </row>
    <row r="368" spans="1:9" x14ac:dyDescent="0.3">
      <c r="A368" s="32"/>
      <c r="B368" s="47" t="s">
        <v>1322</v>
      </c>
      <c r="C368" s="32" t="s">
        <v>325</v>
      </c>
      <c r="D368" s="32">
        <v>1.5</v>
      </c>
      <c r="E368" s="37"/>
      <c r="F368" s="37">
        <v>1</v>
      </c>
      <c r="G368" s="37">
        <v>521.42999999999995</v>
      </c>
      <c r="H368" s="12">
        <f t="shared" si="13"/>
        <v>2.8767044473850759E-3</v>
      </c>
      <c r="I368" s="37"/>
    </row>
    <row r="369" spans="1:11" x14ac:dyDescent="0.3">
      <c r="A369" s="32"/>
      <c r="B369" s="47" t="s">
        <v>1323</v>
      </c>
      <c r="C369" s="37" t="s">
        <v>239</v>
      </c>
      <c r="D369" s="37">
        <v>2.6</v>
      </c>
      <c r="E369" s="37"/>
      <c r="F369" s="37">
        <v>1</v>
      </c>
      <c r="G369" s="37">
        <v>26.07</v>
      </c>
      <c r="H369" s="12">
        <f t="shared" si="13"/>
        <v>9.9731492136555425E-2</v>
      </c>
      <c r="I369" s="37"/>
    </row>
    <row r="370" spans="1:11" x14ac:dyDescent="0.3">
      <c r="A370" s="28"/>
      <c r="B370" s="47" t="s">
        <v>1324</v>
      </c>
      <c r="C370" s="32" t="s">
        <v>331</v>
      </c>
      <c r="D370" s="37">
        <v>3.5</v>
      </c>
      <c r="E370" s="37"/>
      <c r="F370" s="37">
        <v>1</v>
      </c>
      <c r="G370" s="37">
        <v>26.07</v>
      </c>
      <c r="H370" s="12">
        <f t="shared" si="13"/>
        <v>0.13425393172228614</v>
      </c>
      <c r="I370" s="37"/>
    </row>
    <row r="371" spans="1:11" x14ac:dyDescent="0.3">
      <c r="A371" s="32"/>
      <c r="B371" s="47" t="s">
        <v>1325</v>
      </c>
      <c r="C371" s="32" t="s">
        <v>332</v>
      </c>
      <c r="D371" s="37">
        <v>20</v>
      </c>
      <c r="E371" s="37"/>
      <c r="F371" s="37">
        <v>1</v>
      </c>
      <c r="G371" s="37">
        <v>52.14</v>
      </c>
      <c r="H371" s="12">
        <f t="shared" si="13"/>
        <v>0.3835826620636747</v>
      </c>
      <c r="I371" s="37"/>
    </row>
    <row r="372" spans="1:11" x14ac:dyDescent="0.3">
      <c r="A372" s="32"/>
      <c r="B372" s="47" t="s">
        <v>1326</v>
      </c>
      <c r="C372" s="32" t="s">
        <v>333</v>
      </c>
      <c r="D372" s="37">
        <v>10</v>
      </c>
      <c r="E372" s="37"/>
      <c r="F372" s="37">
        <v>1</v>
      </c>
      <c r="G372" s="37">
        <v>4.34</v>
      </c>
      <c r="H372" s="12">
        <f t="shared" si="13"/>
        <v>2.3041474654377883</v>
      </c>
      <c r="I372" s="37" t="s">
        <v>546</v>
      </c>
      <c r="J372" s="61">
        <f>SUM(H319:H372)</f>
        <v>26.252903357317216</v>
      </c>
      <c r="K372" s="42">
        <f>COUNT(H319:H372)</f>
        <v>54</v>
      </c>
    </row>
    <row r="373" spans="1:11" x14ac:dyDescent="0.3">
      <c r="A373" s="28" t="s">
        <v>14</v>
      </c>
      <c r="B373" s="46"/>
      <c r="C373" s="32"/>
      <c r="D373" s="37"/>
      <c r="E373" s="37"/>
      <c r="F373" s="37"/>
      <c r="G373" s="37"/>
      <c r="H373" s="37"/>
      <c r="I373" s="37"/>
    </row>
    <row r="374" spans="1:11" x14ac:dyDescent="0.3">
      <c r="A374" s="26"/>
      <c r="B374" s="46" t="s">
        <v>1327</v>
      </c>
      <c r="C374" s="45" t="s">
        <v>908</v>
      </c>
      <c r="D374" s="40">
        <v>10</v>
      </c>
      <c r="E374" s="37"/>
      <c r="F374" s="37">
        <v>1</v>
      </c>
      <c r="G374" s="37">
        <v>52.14</v>
      </c>
      <c r="H374" s="12">
        <f>+(D374*F374)/G374</f>
        <v>0.19179133103183735</v>
      </c>
      <c r="I374" s="37"/>
    </row>
    <row r="375" spans="1:11" x14ac:dyDescent="0.3">
      <c r="A375" s="26"/>
      <c r="B375" s="46" t="s">
        <v>1328</v>
      </c>
      <c r="C375" s="45" t="s">
        <v>1517</v>
      </c>
      <c r="D375" s="40">
        <v>82.7</v>
      </c>
      <c r="E375" s="37"/>
      <c r="F375" s="37">
        <v>1</v>
      </c>
      <c r="G375" s="37">
        <v>52.14</v>
      </c>
      <c r="H375" s="12">
        <f>+(D375*F375)/G375</f>
        <v>1.5861143076332951</v>
      </c>
      <c r="I375" s="37"/>
    </row>
    <row r="376" spans="1:11" x14ac:dyDescent="0.3">
      <c r="A376" s="26"/>
      <c r="B376" s="46" t="s">
        <v>1329</v>
      </c>
      <c r="C376" s="45" t="s">
        <v>909</v>
      </c>
      <c r="D376" s="40">
        <v>37.5</v>
      </c>
      <c r="E376" s="37"/>
      <c r="F376" s="37">
        <v>1</v>
      </c>
      <c r="G376" s="37">
        <v>52.14</v>
      </c>
      <c r="H376" s="12">
        <f>+(D376*F376)/G376</f>
        <v>0.71921749136939006</v>
      </c>
      <c r="I376" s="37"/>
    </row>
    <row r="377" spans="1:11" x14ac:dyDescent="0.3">
      <c r="A377" s="37"/>
      <c r="B377" s="46" t="s">
        <v>1330</v>
      </c>
      <c r="C377" s="32" t="s">
        <v>255</v>
      </c>
      <c r="D377" s="37">
        <v>7</v>
      </c>
      <c r="E377" s="37"/>
      <c r="F377" s="37">
        <v>1</v>
      </c>
      <c r="G377" s="37">
        <v>1</v>
      </c>
      <c r="H377" s="12">
        <f>+(D377*F377)/G377</f>
        <v>7</v>
      </c>
      <c r="I377" s="37" t="s">
        <v>14</v>
      </c>
      <c r="J377" s="61">
        <f>SUM(H374:H377)</f>
        <v>9.497123130034522</v>
      </c>
      <c r="K377" s="42">
        <f>COUNT(H374:H377)</f>
        <v>4</v>
      </c>
    </row>
    <row r="378" spans="1:11" x14ac:dyDescent="0.3">
      <c r="A378" s="28" t="s">
        <v>335</v>
      </c>
      <c r="B378" s="46"/>
      <c r="C378" s="32"/>
      <c r="D378" s="37"/>
      <c r="E378" s="37"/>
      <c r="F378" s="37"/>
      <c r="G378" s="37"/>
      <c r="H378" s="37"/>
      <c r="I378" s="37"/>
    </row>
    <row r="379" spans="1:11" x14ac:dyDescent="0.3">
      <c r="A379" s="26"/>
      <c r="B379" s="46" t="s">
        <v>1331</v>
      </c>
      <c r="C379" s="45" t="s">
        <v>910</v>
      </c>
      <c r="D379" s="40">
        <v>12.29</v>
      </c>
      <c r="E379" s="37"/>
      <c r="F379" s="37">
        <v>1</v>
      </c>
      <c r="G379" s="37">
        <v>4.34</v>
      </c>
      <c r="H379" s="12">
        <f t="shared" ref="H379:H403" si="14">+(D379*F379)/G379</f>
        <v>2.8317972350230414</v>
      </c>
      <c r="I379" s="37"/>
    </row>
    <row r="380" spans="1:11" x14ac:dyDescent="0.3">
      <c r="A380" s="26"/>
      <c r="B380" s="46" t="s">
        <v>1332</v>
      </c>
      <c r="C380" s="45" t="s">
        <v>911</v>
      </c>
      <c r="D380" s="40">
        <v>4</v>
      </c>
      <c r="E380" s="37"/>
      <c r="F380" s="37">
        <v>1</v>
      </c>
      <c r="G380" s="37">
        <v>52.14</v>
      </c>
      <c r="H380" s="12">
        <f t="shared" si="14"/>
        <v>7.6716532412734947E-2</v>
      </c>
      <c r="I380" s="37"/>
    </row>
    <row r="381" spans="1:11" x14ac:dyDescent="0.3">
      <c r="A381" s="26"/>
      <c r="B381" s="46" t="s">
        <v>1333</v>
      </c>
      <c r="C381" s="45" t="s">
        <v>912</v>
      </c>
      <c r="D381" s="40">
        <v>40.97</v>
      </c>
      <c r="E381" s="37"/>
      <c r="F381" s="37">
        <v>1</v>
      </c>
      <c r="G381" s="37">
        <v>521.41</v>
      </c>
      <c r="H381" s="12">
        <f t="shared" si="14"/>
        <v>7.8575401315663304E-2</v>
      </c>
      <c r="I381" s="37"/>
    </row>
    <row r="382" spans="1:11" x14ac:dyDescent="0.3">
      <c r="A382" s="26"/>
      <c r="B382" s="46" t="s">
        <v>1334</v>
      </c>
      <c r="C382" s="45" t="s">
        <v>590</v>
      </c>
      <c r="D382" s="40">
        <v>6.99</v>
      </c>
      <c r="E382" s="37"/>
      <c r="F382" s="37">
        <v>1</v>
      </c>
      <c r="G382" s="37">
        <v>52.14</v>
      </c>
      <c r="H382" s="12">
        <f t="shared" si="14"/>
        <v>0.13406214039125433</v>
      </c>
      <c r="I382" s="37"/>
    </row>
    <row r="383" spans="1:11" x14ac:dyDescent="0.3">
      <c r="A383" s="26"/>
      <c r="B383" s="46" t="s">
        <v>1335</v>
      </c>
      <c r="C383" s="45" t="s">
        <v>913</v>
      </c>
      <c r="D383" s="40">
        <v>4.99</v>
      </c>
      <c r="E383" s="37"/>
      <c r="F383" s="37">
        <v>1</v>
      </c>
      <c r="G383" s="37">
        <v>52.14</v>
      </c>
      <c r="H383" s="12">
        <f t="shared" si="14"/>
        <v>9.570387418488685E-2</v>
      </c>
      <c r="I383" s="37"/>
    </row>
    <row r="384" spans="1:11" x14ac:dyDescent="0.3">
      <c r="A384" s="26"/>
      <c r="B384" s="46" t="s">
        <v>1336</v>
      </c>
      <c r="C384" s="45" t="s">
        <v>914</v>
      </c>
      <c r="D384" s="40">
        <v>7.99</v>
      </c>
      <c r="E384" s="37"/>
      <c r="F384" s="37">
        <v>1</v>
      </c>
      <c r="G384" s="37">
        <v>52.14</v>
      </c>
      <c r="H384" s="12">
        <f t="shared" si="14"/>
        <v>0.15324127349443806</v>
      </c>
      <c r="I384" s="37"/>
    </row>
    <row r="385" spans="1:9" x14ac:dyDescent="0.3">
      <c r="A385" s="26"/>
      <c r="B385" s="46" t="s">
        <v>1337</v>
      </c>
      <c r="C385" s="45" t="s">
        <v>915</v>
      </c>
      <c r="D385" s="40">
        <v>0.99</v>
      </c>
      <c r="E385" s="37"/>
      <c r="F385" s="37">
        <v>1</v>
      </c>
      <c r="G385" s="37">
        <v>52.14</v>
      </c>
      <c r="H385" s="12">
        <f t="shared" si="14"/>
        <v>1.8987341772151899E-2</v>
      </c>
      <c r="I385" s="37"/>
    </row>
    <row r="386" spans="1:9" x14ac:dyDescent="0.3">
      <c r="A386" s="26"/>
      <c r="B386" s="46" t="s">
        <v>1338</v>
      </c>
      <c r="C386" s="45" t="s">
        <v>916</v>
      </c>
      <c r="D386" s="40">
        <v>4.99</v>
      </c>
      <c r="E386" s="37"/>
      <c r="F386" s="37">
        <v>1</v>
      </c>
      <c r="G386" s="37">
        <v>52.14</v>
      </c>
      <c r="H386" s="12">
        <f t="shared" si="14"/>
        <v>9.570387418488685E-2</v>
      </c>
      <c r="I386" s="37"/>
    </row>
    <row r="387" spans="1:9" x14ac:dyDescent="0.3">
      <c r="A387" s="26"/>
      <c r="B387" s="46" t="s">
        <v>1339</v>
      </c>
      <c r="C387" s="45" t="s">
        <v>917</v>
      </c>
      <c r="D387" s="40">
        <v>3.99</v>
      </c>
      <c r="E387" s="37"/>
      <c r="F387" s="37">
        <v>1</v>
      </c>
      <c r="G387" s="37">
        <v>52.14</v>
      </c>
      <c r="H387" s="12">
        <f t="shared" si="14"/>
        <v>7.652474108170311E-2</v>
      </c>
      <c r="I387" s="37"/>
    </row>
    <row r="388" spans="1:9" x14ac:dyDescent="0.3">
      <c r="A388" s="26"/>
      <c r="B388" s="46" t="s">
        <v>1340</v>
      </c>
      <c r="C388" s="45" t="s">
        <v>918</v>
      </c>
      <c r="D388" s="40">
        <v>2.4900000000000002</v>
      </c>
      <c r="E388" s="37"/>
      <c r="F388" s="37">
        <v>1</v>
      </c>
      <c r="G388" s="37">
        <v>52.14</v>
      </c>
      <c r="H388" s="12">
        <f t="shared" si="14"/>
        <v>4.7756041426927506E-2</v>
      </c>
      <c r="I388" s="37"/>
    </row>
    <row r="389" spans="1:9" x14ac:dyDescent="0.3">
      <c r="A389" s="26"/>
      <c r="B389" s="46" t="s">
        <v>1341</v>
      </c>
      <c r="C389" s="45" t="s">
        <v>919</v>
      </c>
      <c r="D389" s="40">
        <v>0.11</v>
      </c>
      <c r="E389" s="37"/>
      <c r="F389" s="37">
        <v>1</v>
      </c>
      <c r="G389" s="37">
        <v>521.41999999999996</v>
      </c>
      <c r="H389" s="12">
        <f t="shared" si="14"/>
        <v>2.1096237198419703E-4</v>
      </c>
      <c r="I389" s="37"/>
    </row>
    <row r="390" spans="1:9" x14ac:dyDescent="0.3">
      <c r="A390" s="26"/>
      <c r="B390" s="46" t="s">
        <v>1342</v>
      </c>
      <c r="C390" s="45" t="s">
        <v>920</v>
      </c>
      <c r="D390" s="40">
        <v>20</v>
      </c>
      <c r="E390" s="37"/>
      <c r="F390" s="37">
        <v>1</v>
      </c>
      <c r="G390" s="37">
        <v>52.14</v>
      </c>
      <c r="H390" s="12">
        <f t="shared" si="14"/>
        <v>0.3835826620636747</v>
      </c>
      <c r="I390" s="37"/>
    </row>
    <row r="391" spans="1:9" x14ac:dyDescent="0.3">
      <c r="A391" s="37"/>
      <c r="B391" s="46" t="s">
        <v>1343</v>
      </c>
      <c r="C391" s="32" t="s">
        <v>257</v>
      </c>
      <c r="D391" s="37">
        <v>160</v>
      </c>
      <c r="E391" s="37"/>
      <c r="F391" s="37">
        <v>1</v>
      </c>
      <c r="G391" s="37">
        <v>521.41999999999996</v>
      </c>
      <c r="H391" s="12">
        <f t="shared" si="14"/>
        <v>0.30685435924974114</v>
      </c>
      <c r="I391" s="37"/>
    </row>
    <row r="392" spans="1:9" x14ac:dyDescent="0.3">
      <c r="A392" s="37"/>
      <c r="B392" s="46" t="s">
        <v>1344</v>
      </c>
      <c r="C392" s="32" t="s">
        <v>258</v>
      </c>
      <c r="D392" s="37">
        <v>29</v>
      </c>
      <c r="E392" s="37"/>
      <c r="F392" s="37">
        <v>1</v>
      </c>
      <c r="G392" s="37">
        <v>261</v>
      </c>
      <c r="H392" s="12">
        <f t="shared" si="14"/>
        <v>0.1111111111111111</v>
      </c>
      <c r="I392" s="37"/>
    </row>
    <row r="393" spans="1:9" x14ac:dyDescent="0.3">
      <c r="A393" s="37"/>
      <c r="B393" s="46" t="s">
        <v>1345</v>
      </c>
      <c r="C393" s="32" t="s">
        <v>259</v>
      </c>
      <c r="D393" s="37">
        <v>59.99</v>
      </c>
      <c r="E393" s="37"/>
      <c r="F393" s="37">
        <v>1</v>
      </c>
      <c r="G393" s="37">
        <v>261</v>
      </c>
      <c r="H393" s="12">
        <f t="shared" si="14"/>
        <v>0.22984674329501917</v>
      </c>
      <c r="I393" s="37"/>
    </row>
    <row r="394" spans="1:9" x14ac:dyDescent="0.3">
      <c r="A394" s="37"/>
      <c r="B394" s="46" t="s">
        <v>1346</v>
      </c>
      <c r="C394" s="32" t="s">
        <v>260</v>
      </c>
      <c r="D394" s="37">
        <v>319</v>
      </c>
      <c r="E394" s="37"/>
      <c r="F394" s="37">
        <v>1</v>
      </c>
      <c r="G394" s="37">
        <v>261</v>
      </c>
      <c r="H394" s="12">
        <f t="shared" si="14"/>
        <v>1.2222222222222223</v>
      </c>
      <c r="I394" s="37"/>
    </row>
    <row r="395" spans="1:9" x14ac:dyDescent="0.3">
      <c r="A395" s="37"/>
      <c r="B395" s="46" t="s">
        <v>1347</v>
      </c>
      <c r="C395" s="32" t="s">
        <v>690</v>
      </c>
      <c r="D395" s="37">
        <v>29.99</v>
      </c>
      <c r="E395" s="37"/>
      <c r="F395" s="37">
        <v>1</v>
      </c>
      <c r="G395" s="37">
        <v>208.57</v>
      </c>
      <c r="H395" s="12">
        <f t="shared" si="14"/>
        <v>0.14378865608668553</v>
      </c>
      <c r="I395" s="37"/>
    </row>
    <row r="396" spans="1:9" x14ac:dyDescent="0.3">
      <c r="A396" s="37"/>
      <c r="B396" s="46" t="s">
        <v>1348</v>
      </c>
      <c r="C396" s="32" t="s">
        <v>262</v>
      </c>
      <c r="D396" s="37">
        <v>3.49</v>
      </c>
      <c r="E396" s="37"/>
      <c r="F396" s="37">
        <v>1</v>
      </c>
      <c r="G396" s="37">
        <v>52</v>
      </c>
      <c r="H396" s="12">
        <f t="shared" si="14"/>
        <v>6.7115384615384618E-2</v>
      </c>
      <c r="I396" s="37"/>
    </row>
    <row r="397" spans="1:9" x14ac:dyDescent="0.3">
      <c r="A397" s="37"/>
      <c r="B397" s="46" t="s">
        <v>1349</v>
      </c>
      <c r="C397" s="32" t="s">
        <v>264</v>
      </c>
      <c r="D397" s="37">
        <v>144</v>
      </c>
      <c r="E397" s="37"/>
      <c r="F397" s="37">
        <v>1</v>
      </c>
      <c r="G397" s="37">
        <v>52</v>
      </c>
      <c r="H397" s="12">
        <f t="shared" si="14"/>
        <v>2.7692307692307692</v>
      </c>
      <c r="I397" s="37"/>
    </row>
    <row r="398" spans="1:9" x14ac:dyDescent="0.3">
      <c r="A398" s="37"/>
      <c r="B398" s="46" t="s">
        <v>1350</v>
      </c>
      <c r="C398" s="32" t="s">
        <v>264</v>
      </c>
      <c r="D398" s="37">
        <v>130</v>
      </c>
      <c r="E398" s="37"/>
      <c r="F398" s="37">
        <v>1</v>
      </c>
      <c r="G398" s="37">
        <v>52</v>
      </c>
      <c r="H398" s="12">
        <f t="shared" si="14"/>
        <v>2.5</v>
      </c>
      <c r="I398" s="37"/>
    </row>
    <row r="399" spans="1:9" x14ac:dyDescent="0.3">
      <c r="A399" s="37"/>
      <c r="B399" s="46" t="s">
        <v>1351</v>
      </c>
      <c r="C399" s="37" t="s">
        <v>265</v>
      </c>
      <c r="D399" s="39">
        <v>27</v>
      </c>
      <c r="E399" s="37"/>
      <c r="F399" s="37">
        <v>1</v>
      </c>
      <c r="G399" s="37">
        <v>4.34</v>
      </c>
      <c r="H399" s="12">
        <f t="shared" si="14"/>
        <v>6.2211981566820276</v>
      </c>
      <c r="I399" s="37"/>
    </row>
    <row r="400" spans="1:9" x14ac:dyDescent="0.3">
      <c r="A400" s="37"/>
      <c r="B400" s="46" t="s">
        <v>1352</v>
      </c>
      <c r="C400" s="37" t="s">
        <v>266</v>
      </c>
      <c r="D400" s="39">
        <v>20</v>
      </c>
      <c r="E400" s="37"/>
      <c r="F400" s="37">
        <v>1</v>
      </c>
      <c r="G400" s="37">
        <v>1</v>
      </c>
      <c r="H400" s="12">
        <f t="shared" si="14"/>
        <v>20</v>
      </c>
      <c r="I400" s="37"/>
    </row>
    <row r="401" spans="1:11" x14ac:dyDescent="0.3">
      <c r="A401" s="37"/>
      <c r="B401" s="46" t="s">
        <v>1353</v>
      </c>
      <c r="C401" s="37" t="s">
        <v>267</v>
      </c>
      <c r="D401" s="37">
        <v>150.5</v>
      </c>
      <c r="E401" s="37"/>
      <c r="F401" s="37">
        <v>1</v>
      </c>
      <c r="G401" s="37">
        <v>52</v>
      </c>
      <c r="H401" s="12">
        <f t="shared" si="14"/>
        <v>2.8942307692307692</v>
      </c>
      <c r="I401" s="37"/>
    </row>
    <row r="402" spans="1:11" x14ac:dyDescent="0.3">
      <c r="A402" s="37"/>
      <c r="B402" s="46" t="s">
        <v>1354</v>
      </c>
      <c r="C402" s="37" t="s">
        <v>269</v>
      </c>
      <c r="D402" s="37">
        <v>225</v>
      </c>
      <c r="E402" s="37"/>
      <c r="F402" s="37">
        <v>1</v>
      </c>
      <c r="G402" s="37">
        <v>52</v>
      </c>
      <c r="H402" s="12">
        <f t="shared" si="14"/>
        <v>4.3269230769230766</v>
      </c>
      <c r="I402" s="37"/>
    </row>
    <row r="403" spans="1:11" x14ac:dyDescent="0.3">
      <c r="A403" s="37"/>
      <c r="B403" s="46" t="s">
        <v>1355</v>
      </c>
      <c r="C403" s="37" t="s">
        <v>270</v>
      </c>
      <c r="D403" s="37">
        <v>85</v>
      </c>
      <c r="E403" s="37"/>
      <c r="F403" s="37">
        <v>1</v>
      </c>
      <c r="G403" s="37">
        <v>521</v>
      </c>
      <c r="H403" s="12">
        <f t="shared" si="14"/>
        <v>0.16314779270633398</v>
      </c>
      <c r="I403" s="37" t="s">
        <v>335</v>
      </c>
      <c r="J403" s="61">
        <f>SUM(H379:H403)</f>
        <v>44.948531121076478</v>
      </c>
      <c r="K403" s="42">
        <f>COUNT(H379:H403)</f>
        <v>25</v>
      </c>
    </row>
    <row r="405" spans="1:11" x14ac:dyDescent="0.3">
      <c r="H405" s="61">
        <f>SUM(H4:H403)</f>
        <v>362.2958282539052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5"/>
  <sheetViews>
    <sheetView zoomScale="115" zoomScaleNormal="115" workbookViewId="0">
      <pane ySplit="2" topLeftCell="A156" activePane="bottomLeft" state="frozen"/>
      <selection pane="bottomLeft" activeCell="E170" sqref="E170"/>
    </sheetView>
  </sheetViews>
  <sheetFormatPr defaultColWidth="9" defaultRowHeight="14" x14ac:dyDescent="0.3"/>
  <cols>
    <col min="1" max="1" width="32" style="42" bestFit="1" customWidth="1"/>
    <col min="2" max="2" width="4.58203125" style="42" customWidth="1"/>
    <col min="3" max="3" width="42.83203125" style="42" customWidth="1"/>
    <col min="4" max="4" width="10.08203125" style="42" customWidth="1"/>
    <col min="5" max="5" width="11.58203125" style="42" bestFit="1" customWidth="1"/>
    <col min="6" max="6" width="9.25" style="42" bestFit="1" customWidth="1"/>
    <col min="7" max="7" width="17.58203125" style="42" bestFit="1" customWidth="1"/>
    <col min="8" max="8" width="14.33203125" style="42" bestFit="1" customWidth="1"/>
    <col min="9" max="11" width="9" style="42"/>
    <col min="12" max="16384" width="9" style="25"/>
  </cols>
  <sheetData>
    <row r="1" spans="1:8" x14ac:dyDescent="0.3">
      <c r="A1" s="50" t="s">
        <v>952</v>
      </c>
      <c r="B1" s="37"/>
      <c r="C1" s="37"/>
      <c r="D1" s="37"/>
      <c r="E1" s="37"/>
      <c r="F1" s="37"/>
      <c r="G1" s="37"/>
      <c r="H1" s="37"/>
    </row>
    <row r="2" spans="1:8" x14ac:dyDescent="0.3">
      <c r="A2" s="11" t="s">
        <v>8</v>
      </c>
      <c r="B2" s="11" t="s">
        <v>0</v>
      </c>
      <c r="C2" s="11" t="s">
        <v>1</v>
      </c>
      <c r="D2" s="11" t="s">
        <v>2</v>
      </c>
      <c r="E2" s="43" t="s">
        <v>3</v>
      </c>
      <c r="F2" s="43" t="s">
        <v>4</v>
      </c>
      <c r="G2" s="43" t="s">
        <v>5</v>
      </c>
      <c r="H2" s="44" t="s">
        <v>6</v>
      </c>
    </row>
    <row r="3" spans="1:8" x14ac:dyDescent="0.3">
      <c r="A3" s="11" t="s">
        <v>7</v>
      </c>
      <c r="B3" s="32"/>
      <c r="C3" s="32"/>
      <c r="D3" s="37"/>
      <c r="E3" s="37"/>
      <c r="F3" s="37"/>
      <c r="G3" s="37"/>
      <c r="H3" s="37"/>
    </row>
    <row r="4" spans="1:8" x14ac:dyDescent="0.3">
      <c r="A4" s="11"/>
      <c r="B4" s="32">
        <v>1</v>
      </c>
      <c r="C4" s="45" t="s">
        <v>1392</v>
      </c>
      <c r="D4" s="38">
        <v>0.5</v>
      </c>
      <c r="E4" s="37"/>
      <c r="F4" s="37">
        <v>1</v>
      </c>
      <c r="G4" s="37">
        <v>1</v>
      </c>
      <c r="H4" s="49">
        <f>(D4*F4)/G4</f>
        <v>0.5</v>
      </c>
    </row>
    <row r="5" spans="1:8" x14ac:dyDescent="0.3">
      <c r="A5" s="11"/>
      <c r="B5" s="32">
        <v>2</v>
      </c>
      <c r="C5" s="45" t="s">
        <v>598</v>
      </c>
      <c r="D5" s="38">
        <v>0.89</v>
      </c>
      <c r="E5" s="37"/>
      <c r="F5" s="37">
        <v>1</v>
      </c>
      <c r="G5" s="37">
        <v>1.6</v>
      </c>
      <c r="H5" s="49">
        <f t="shared" ref="H5:H51" si="0">(D5*F5)/G5</f>
        <v>0.55625000000000002</v>
      </c>
    </row>
    <row r="6" spans="1:8" x14ac:dyDescent="0.3">
      <c r="A6" s="11"/>
      <c r="B6" s="32">
        <v>3</v>
      </c>
      <c r="C6" s="45" t="s">
        <v>1391</v>
      </c>
      <c r="D6" s="38">
        <v>22</v>
      </c>
      <c r="E6" s="37"/>
      <c r="F6" s="37">
        <v>1</v>
      </c>
      <c r="G6" s="37">
        <v>1</v>
      </c>
      <c r="H6" s="49">
        <f t="shared" si="0"/>
        <v>22</v>
      </c>
    </row>
    <row r="7" spans="1:8" x14ac:dyDescent="0.3">
      <c r="A7" s="11"/>
      <c r="B7" s="32">
        <v>4</v>
      </c>
      <c r="C7" s="45" t="s">
        <v>953</v>
      </c>
      <c r="D7" s="38">
        <v>1.1299999999999999</v>
      </c>
      <c r="E7" s="37"/>
      <c r="F7" s="37">
        <v>1</v>
      </c>
      <c r="G7" s="37">
        <v>1</v>
      </c>
      <c r="H7" s="49">
        <f t="shared" si="0"/>
        <v>1.1299999999999999</v>
      </c>
    </row>
    <row r="8" spans="1:8" x14ac:dyDescent="0.3">
      <c r="A8" s="11"/>
      <c r="B8" s="32">
        <v>5</v>
      </c>
      <c r="C8" s="45" t="s">
        <v>954</v>
      </c>
      <c r="D8" s="38">
        <v>1.05</v>
      </c>
      <c r="E8" s="37"/>
      <c r="F8" s="37">
        <v>1</v>
      </c>
      <c r="G8" s="37">
        <v>1</v>
      </c>
      <c r="H8" s="49">
        <f t="shared" si="0"/>
        <v>1.05</v>
      </c>
    </row>
    <row r="9" spans="1:8" x14ac:dyDescent="0.3">
      <c r="A9" s="11"/>
      <c r="B9" s="32">
        <v>6</v>
      </c>
      <c r="C9" s="45" t="s">
        <v>1388</v>
      </c>
      <c r="D9" s="38">
        <v>4</v>
      </c>
      <c r="E9" s="37"/>
      <c r="F9" s="37">
        <v>1</v>
      </c>
      <c r="G9" s="37">
        <v>1</v>
      </c>
      <c r="H9" s="49">
        <f t="shared" si="0"/>
        <v>4</v>
      </c>
    </row>
    <row r="10" spans="1:8" x14ac:dyDescent="0.3">
      <c r="A10" s="11"/>
      <c r="B10" s="32">
        <v>7</v>
      </c>
      <c r="C10" s="45" t="s">
        <v>1389</v>
      </c>
      <c r="D10" s="38">
        <v>0</v>
      </c>
      <c r="E10" s="37"/>
      <c r="F10" s="37">
        <v>1</v>
      </c>
      <c r="G10" s="37">
        <v>1</v>
      </c>
      <c r="H10" s="49">
        <f t="shared" si="0"/>
        <v>0</v>
      </c>
    </row>
    <row r="11" spans="1:8" x14ac:dyDescent="0.3">
      <c r="A11" s="11"/>
      <c r="B11" s="32">
        <v>8</v>
      </c>
      <c r="C11" s="45" t="s">
        <v>1387</v>
      </c>
      <c r="D11" s="38">
        <v>3.7</v>
      </c>
      <c r="E11" s="37"/>
      <c r="F11" s="37">
        <v>1</v>
      </c>
      <c r="G11" s="37">
        <v>1.5</v>
      </c>
      <c r="H11" s="49">
        <f t="shared" si="0"/>
        <v>2.4666666666666668</v>
      </c>
    </row>
    <row r="12" spans="1:8" x14ac:dyDescent="0.3">
      <c r="A12" s="11"/>
      <c r="B12" s="32">
        <v>9</v>
      </c>
      <c r="C12" s="45" t="s">
        <v>955</v>
      </c>
      <c r="D12" s="38">
        <v>1.58</v>
      </c>
      <c r="E12" s="37"/>
      <c r="F12" s="37">
        <v>1</v>
      </c>
      <c r="G12" s="37">
        <v>4</v>
      </c>
      <c r="H12" s="49">
        <f t="shared" si="0"/>
        <v>0.39500000000000002</v>
      </c>
    </row>
    <row r="13" spans="1:8" x14ac:dyDescent="0.3">
      <c r="A13" s="11"/>
      <c r="B13" s="32">
        <v>10</v>
      </c>
      <c r="C13" s="45" t="s">
        <v>1603</v>
      </c>
      <c r="D13" s="38">
        <v>1.1599999999999999</v>
      </c>
      <c r="E13" s="37"/>
      <c r="F13" s="37">
        <v>1</v>
      </c>
      <c r="G13" s="37">
        <v>1.3</v>
      </c>
      <c r="H13" s="49">
        <f t="shared" si="0"/>
        <v>0.89230769230769225</v>
      </c>
    </row>
    <row r="14" spans="1:8" x14ac:dyDescent="0.3">
      <c r="A14" s="11"/>
      <c r="B14" s="32">
        <v>11</v>
      </c>
      <c r="C14" s="45" t="s">
        <v>956</v>
      </c>
      <c r="D14" s="38">
        <v>0.53</v>
      </c>
      <c r="E14" s="37"/>
      <c r="F14" s="37">
        <v>1</v>
      </c>
      <c r="G14" s="37">
        <v>4.3</v>
      </c>
      <c r="H14" s="49">
        <f t="shared" si="0"/>
        <v>0.12325581395348838</v>
      </c>
    </row>
    <row r="15" spans="1:8" x14ac:dyDescent="0.3">
      <c r="A15" s="11"/>
      <c r="B15" s="32">
        <v>12</v>
      </c>
      <c r="C15" s="45" t="s">
        <v>957</v>
      </c>
      <c r="D15" s="38">
        <v>1.94</v>
      </c>
      <c r="E15" s="37"/>
      <c r="F15" s="37">
        <v>1</v>
      </c>
      <c r="G15" s="37">
        <v>1</v>
      </c>
      <c r="H15" s="49">
        <f t="shared" si="0"/>
        <v>1.94</v>
      </c>
    </row>
    <row r="16" spans="1:8" x14ac:dyDescent="0.3">
      <c r="A16" s="11"/>
      <c r="B16" s="32">
        <v>13</v>
      </c>
      <c r="C16" s="45" t="s">
        <v>609</v>
      </c>
      <c r="D16" s="38">
        <v>0.89</v>
      </c>
      <c r="E16" s="37"/>
      <c r="F16" s="37">
        <v>1</v>
      </c>
      <c r="G16" s="37">
        <v>1</v>
      </c>
      <c r="H16" s="49">
        <f t="shared" si="0"/>
        <v>0.89</v>
      </c>
    </row>
    <row r="17" spans="1:8" x14ac:dyDescent="0.3">
      <c r="A17" s="11"/>
      <c r="B17" s="32">
        <v>14</v>
      </c>
      <c r="C17" s="45" t="s">
        <v>958</v>
      </c>
      <c r="D17" s="38">
        <v>0.84</v>
      </c>
      <c r="E17" s="37"/>
      <c r="F17" s="37">
        <v>1</v>
      </c>
      <c r="G17" s="37">
        <v>2</v>
      </c>
      <c r="H17" s="49">
        <f t="shared" si="0"/>
        <v>0.42</v>
      </c>
    </row>
    <row r="18" spans="1:8" x14ac:dyDescent="0.3">
      <c r="A18" s="11"/>
      <c r="B18" s="32">
        <v>15</v>
      </c>
      <c r="C18" s="45" t="s">
        <v>959</v>
      </c>
      <c r="D18" s="38">
        <v>1.2</v>
      </c>
      <c r="E18" s="37"/>
      <c r="F18" s="37">
        <v>1</v>
      </c>
      <c r="G18" s="37">
        <v>6</v>
      </c>
      <c r="H18" s="49">
        <f t="shared" si="0"/>
        <v>0.19999999999999998</v>
      </c>
    </row>
    <row r="19" spans="1:8" x14ac:dyDescent="0.3">
      <c r="A19" s="11"/>
      <c r="B19" s="32">
        <v>16</v>
      </c>
      <c r="C19" s="45" t="s">
        <v>60</v>
      </c>
      <c r="D19" s="38">
        <v>1.58</v>
      </c>
      <c r="E19" s="37"/>
      <c r="F19" s="37">
        <v>1</v>
      </c>
      <c r="G19" s="37">
        <v>1</v>
      </c>
      <c r="H19" s="49">
        <f t="shared" si="0"/>
        <v>1.58</v>
      </c>
    </row>
    <row r="20" spans="1:8" x14ac:dyDescent="0.3">
      <c r="A20" s="11"/>
      <c r="B20" s="32">
        <v>17</v>
      </c>
      <c r="C20" s="45" t="s">
        <v>290</v>
      </c>
      <c r="D20" s="38">
        <v>0.74</v>
      </c>
      <c r="E20" s="37"/>
      <c r="F20" s="37">
        <v>1</v>
      </c>
      <c r="G20" s="37">
        <v>8</v>
      </c>
      <c r="H20" s="49">
        <f t="shared" si="0"/>
        <v>9.2499999999999999E-2</v>
      </c>
    </row>
    <row r="21" spans="1:8" x14ac:dyDescent="0.3">
      <c r="A21" s="11"/>
      <c r="B21" s="32">
        <v>18</v>
      </c>
      <c r="C21" s="45" t="s">
        <v>288</v>
      </c>
      <c r="D21" s="38">
        <v>0.47</v>
      </c>
      <c r="E21" s="37"/>
      <c r="F21" s="37">
        <v>1</v>
      </c>
      <c r="G21" s="37">
        <v>1</v>
      </c>
      <c r="H21" s="49">
        <f t="shared" si="0"/>
        <v>0.47</v>
      </c>
    </row>
    <row r="22" spans="1:8" x14ac:dyDescent="0.3">
      <c r="A22" s="11"/>
      <c r="B22" s="32">
        <v>19</v>
      </c>
      <c r="C22" s="45" t="s">
        <v>292</v>
      </c>
      <c r="D22" s="38">
        <v>1.21</v>
      </c>
      <c r="E22" s="37"/>
      <c r="F22" s="37">
        <v>1</v>
      </c>
      <c r="G22" s="37">
        <v>6</v>
      </c>
      <c r="H22" s="49">
        <f t="shared" si="0"/>
        <v>0.20166666666666666</v>
      </c>
    </row>
    <row r="23" spans="1:8" x14ac:dyDescent="0.3">
      <c r="A23" s="11"/>
      <c r="B23" s="32">
        <v>20</v>
      </c>
      <c r="C23" s="45" t="s">
        <v>960</v>
      </c>
      <c r="D23" s="38">
        <v>0.37</v>
      </c>
      <c r="E23" s="37"/>
      <c r="F23" s="37">
        <v>1</v>
      </c>
      <c r="G23" s="37">
        <v>3.5</v>
      </c>
      <c r="H23" s="49">
        <f t="shared" si="0"/>
        <v>0.10571428571428572</v>
      </c>
    </row>
    <row r="24" spans="1:8" x14ac:dyDescent="0.3">
      <c r="A24" s="11"/>
      <c r="B24" s="32">
        <v>21</v>
      </c>
      <c r="C24" s="45" t="s">
        <v>272</v>
      </c>
      <c r="D24" s="38">
        <v>3.79</v>
      </c>
      <c r="E24" s="37"/>
      <c r="F24" s="37">
        <v>2</v>
      </c>
      <c r="G24" s="37">
        <v>1.3</v>
      </c>
      <c r="H24" s="49">
        <f t="shared" si="0"/>
        <v>5.8307692307692305</v>
      </c>
    </row>
    <row r="25" spans="1:8" x14ac:dyDescent="0.3">
      <c r="A25" s="11"/>
      <c r="B25" s="32">
        <v>22</v>
      </c>
      <c r="C25" s="45" t="s">
        <v>279</v>
      </c>
      <c r="D25" s="38">
        <v>1.58</v>
      </c>
      <c r="E25" s="37"/>
      <c r="F25" s="37">
        <v>1</v>
      </c>
      <c r="G25" s="37">
        <v>2.5</v>
      </c>
      <c r="H25" s="49">
        <f t="shared" si="0"/>
        <v>0.63200000000000001</v>
      </c>
    </row>
    <row r="26" spans="1:8" x14ac:dyDescent="0.3">
      <c r="A26" s="11"/>
      <c r="B26" s="32">
        <v>23</v>
      </c>
      <c r="C26" s="42" t="s">
        <v>1393</v>
      </c>
      <c r="D26" s="38">
        <v>1.25</v>
      </c>
      <c r="E26" s="37"/>
      <c r="F26" s="37">
        <v>1</v>
      </c>
      <c r="G26" s="37">
        <v>1.25</v>
      </c>
      <c r="H26" s="49">
        <f t="shared" si="0"/>
        <v>1</v>
      </c>
    </row>
    <row r="27" spans="1:8" x14ac:dyDescent="0.3">
      <c r="A27" s="11"/>
      <c r="B27" s="32">
        <v>24</v>
      </c>
      <c r="C27" s="45" t="s">
        <v>347</v>
      </c>
      <c r="D27" s="38">
        <v>0.32</v>
      </c>
      <c r="E27" s="37"/>
      <c r="F27" s="37">
        <v>1</v>
      </c>
      <c r="G27" s="37">
        <v>4</v>
      </c>
      <c r="H27" s="49">
        <f t="shared" si="0"/>
        <v>0.08</v>
      </c>
    </row>
    <row r="28" spans="1:8" x14ac:dyDescent="0.3">
      <c r="A28" s="11"/>
      <c r="B28" s="32">
        <v>25</v>
      </c>
      <c r="C28" s="45" t="s">
        <v>415</v>
      </c>
      <c r="D28" s="38">
        <v>1</v>
      </c>
      <c r="E28" s="37"/>
      <c r="F28" s="37">
        <v>1</v>
      </c>
      <c r="G28" s="37">
        <v>2</v>
      </c>
      <c r="H28" s="49">
        <f t="shared" si="0"/>
        <v>0.5</v>
      </c>
    </row>
    <row r="29" spans="1:8" x14ac:dyDescent="0.3">
      <c r="A29" s="11"/>
      <c r="B29" s="32">
        <v>26</v>
      </c>
      <c r="C29" s="45" t="s">
        <v>1394</v>
      </c>
      <c r="D29" s="38">
        <v>1.26</v>
      </c>
      <c r="E29" s="37"/>
      <c r="F29" s="37">
        <v>1</v>
      </c>
      <c r="G29" s="37">
        <v>1.6</v>
      </c>
      <c r="H29" s="49">
        <f t="shared" si="0"/>
        <v>0.78749999999999998</v>
      </c>
    </row>
    <row r="30" spans="1:8" x14ac:dyDescent="0.3">
      <c r="A30" s="11"/>
      <c r="B30" s="32">
        <v>27</v>
      </c>
      <c r="C30" s="45" t="s">
        <v>923</v>
      </c>
      <c r="D30" s="38">
        <v>0.32</v>
      </c>
      <c r="E30" s="37"/>
      <c r="F30" s="37">
        <v>5</v>
      </c>
      <c r="G30" s="37">
        <v>1</v>
      </c>
      <c r="H30" s="49">
        <f t="shared" si="0"/>
        <v>1.6</v>
      </c>
    </row>
    <row r="31" spans="1:8" x14ac:dyDescent="0.3">
      <c r="A31" s="11"/>
      <c r="B31" s="32">
        <v>28</v>
      </c>
      <c r="C31" s="42" t="s">
        <v>32</v>
      </c>
      <c r="D31" s="38">
        <v>1.3</v>
      </c>
      <c r="E31" s="37"/>
      <c r="F31" s="37">
        <v>1</v>
      </c>
      <c r="G31" s="37">
        <v>16</v>
      </c>
      <c r="H31" s="49">
        <f t="shared" si="0"/>
        <v>8.1250000000000003E-2</v>
      </c>
    </row>
    <row r="32" spans="1:8" x14ac:dyDescent="0.3">
      <c r="A32" s="11"/>
      <c r="B32" s="32">
        <v>29</v>
      </c>
      <c r="C32" s="45" t="s">
        <v>1390</v>
      </c>
      <c r="D32" s="38">
        <v>0.6</v>
      </c>
      <c r="E32" s="37"/>
      <c r="F32" s="37">
        <v>1</v>
      </c>
      <c r="G32" s="37">
        <v>6</v>
      </c>
      <c r="H32" s="49">
        <f t="shared" si="0"/>
        <v>9.9999999999999992E-2</v>
      </c>
    </row>
    <row r="33" spans="1:8" x14ac:dyDescent="0.3">
      <c r="A33" s="11"/>
      <c r="B33" s="32">
        <v>30</v>
      </c>
      <c r="C33" s="45" t="s">
        <v>286</v>
      </c>
      <c r="D33" s="38">
        <v>1.05</v>
      </c>
      <c r="E33" s="37"/>
      <c r="F33" s="37">
        <v>1</v>
      </c>
      <c r="G33" s="37">
        <v>2</v>
      </c>
      <c r="H33" s="49">
        <f t="shared" si="0"/>
        <v>0.52500000000000002</v>
      </c>
    </row>
    <row r="34" spans="1:8" x14ac:dyDescent="0.3">
      <c r="A34" s="11"/>
      <c r="B34" s="32">
        <v>31</v>
      </c>
      <c r="C34" s="45" t="s">
        <v>1472</v>
      </c>
      <c r="D34" s="38">
        <v>2.29</v>
      </c>
      <c r="E34" s="37"/>
      <c r="F34" s="37">
        <v>1</v>
      </c>
      <c r="G34" s="37">
        <v>1.25</v>
      </c>
      <c r="H34" s="49">
        <f t="shared" si="0"/>
        <v>1.8320000000000001</v>
      </c>
    </row>
    <row r="35" spans="1:8" x14ac:dyDescent="0.3">
      <c r="A35" s="11"/>
      <c r="B35" s="32">
        <v>32</v>
      </c>
      <c r="C35" s="45" t="s">
        <v>433</v>
      </c>
      <c r="D35" s="38">
        <v>1.46</v>
      </c>
      <c r="E35" s="37"/>
      <c r="F35" s="42">
        <v>1</v>
      </c>
      <c r="G35" s="37">
        <v>3</v>
      </c>
      <c r="H35" s="49">
        <f t="shared" si="0"/>
        <v>0.48666666666666664</v>
      </c>
    </row>
    <row r="36" spans="1:8" x14ac:dyDescent="0.3">
      <c r="A36" s="32"/>
      <c r="B36" s="32">
        <v>33</v>
      </c>
      <c r="C36" s="45" t="s">
        <v>17</v>
      </c>
      <c r="D36" s="38">
        <v>1.1499999999999999</v>
      </c>
      <c r="E36" s="37"/>
      <c r="F36" s="37">
        <v>1</v>
      </c>
      <c r="G36" s="37">
        <v>1</v>
      </c>
      <c r="H36" s="49">
        <f t="shared" si="0"/>
        <v>1.1499999999999999</v>
      </c>
    </row>
    <row r="37" spans="1:8" x14ac:dyDescent="0.3">
      <c r="A37" s="32"/>
      <c r="B37" s="32">
        <v>34</v>
      </c>
      <c r="C37" s="45" t="s">
        <v>18</v>
      </c>
      <c r="D37" s="38">
        <v>6.5</v>
      </c>
      <c r="E37" s="37"/>
      <c r="F37" s="37">
        <v>1</v>
      </c>
      <c r="G37" s="37">
        <v>1.1000000000000001</v>
      </c>
      <c r="H37" s="49">
        <f t="shared" si="0"/>
        <v>5.9090909090909083</v>
      </c>
    </row>
    <row r="38" spans="1:8" x14ac:dyDescent="0.3">
      <c r="A38" s="32"/>
      <c r="B38" s="32">
        <v>35</v>
      </c>
      <c r="C38" s="45" t="s">
        <v>19</v>
      </c>
      <c r="D38" s="38">
        <v>0.85</v>
      </c>
      <c r="E38" s="37"/>
      <c r="F38" s="37">
        <v>1</v>
      </c>
      <c r="G38" s="37">
        <v>1.2</v>
      </c>
      <c r="H38" s="49">
        <f t="shared" si="0"/>
        <v>0.70833333333333337</v>
      </c>
    </row>
    <row r="39" spans="1:8" x14ac:dyDescent="0.3">
      <c r="A39" s="32"/>
      <c r="B39" s="32">
        <v>36</v>
      </c>
      <c r="C39" s="45" t="s">
        <v>22</v>
      </c>
      <c r="D39" s="38">
        <v>0.25</v>
      </c>
      <c r="E39" s="37"/>
      <c r="F39" s="37">
        <v>6</v>
      </c>
      <c r="G39" s="37">
        <v>1</v>
      </c>
      <c r="H39" s="49">
        <f t="shared" si="0"/>
        <v>1.5</v>
      </c>
    </row>
    <row r="40" spans="1:8" x14ac:dyDescent="0.3">
      <c r="A40" s="32"/>
      <c r="B40" s="32">
        <v>37</v>
      </c>
      <c r="C40" s="45" t="s">
        <v>23</v>
      </c>
      <c r="D40" s="38">
        <v>2.96</v>
      </c>
      <c r="E40" s="37"/>
      <c r="F40" s="37">
        <v>1</v>
      </c>
      <c r="G40" s="37">
        <v>1.5</v>
      </c>
      <c r="H40" s="49">
        <f t="shared" si="0"/>
        <v>1.9733333333333334</v>
      </c>
    </row>
    <row r="41" spans="1:8" x14ac:dyDescent="0.3">
      <c r="A41" s="32"/>
      <c r="B41" s="32">
        <v>38</v>
      </c>
      <c r="C41" s="45" t="s">
        <v>24</v>
      </c>
      <c r="D41" s="38">
        <v>1.7</v>
      </c>
      <c r="E41" s="37"/>
      <c r="F41" s="37">
        <v>1</v>
      </c>
      <c r="G41" s="37">
        <v>2.6</v>
      </c>
      <c r="H41" s="49">
        <f t="shared" si="0"/>
        <v>0.65384615384615385</v>
      </c>
    </row>
    <row r="42" spans="1:8" x14ac:dyDescent="0.3">
      <c r="A42" s="32"/>
      <c r="B42" s="32">
        <v>39</v>
      </c>
      <c r="C42" s="40" t="s">
        <v>25</v>
      </c>
      <c r="D42" s="38">
        <v>1.89</v>
      </c>
      <c r="E42" s="37"/>
      <c r="F42" s="37">
        <v>1</v>
      </c>
      <c r="G42" s="37">
        <v>3</v>
      </c>
      <c r="H42" s="49">
        <f t="shared" si="0"/>
        <v>0.63</v>
      </c>
    </row>
    <row r="43" spans="1:8" x14ac:dyDescent="0.3">
      <c r="A43" s="32"/>
      <c r="B43" s="32">
        <v>40</v>
      </c>
      <c r="C43" s="45" t="s">
        <v>29</v>
      </c>
      <c r="D43" s="38">
        <v>1</v>
      </c>
      <c r="E43" s="37"/>
      <c r="F43" s="37">
        <v>1</v>
      </c>
      <c r="G43" s="37">
        <v>1.3</v>
      </c>
      <c r="H43" s="49">
        <f t="shared" si="0"/>
        <v>0.76923076923076916</v>
      </c>
    </row>
    <row r="44" spans="1:8" x14ac:dyDescent="0.3">
      <c r="A44" s="32"/>
      <c r="B44" s="32">
        <v>41</v>
      </c>
      <c r="C44" s="45" t="s">
        <v>30</v>
      </c>
      <c r="D44" s="38">
        <v>0.72</v>
      </c>
      <c r="E44" s="37"/>
      <c r="F44" s="37">
        <v>1</v>
      </c>
      <c r="G44" s="37">
        <v>3.2</v>
      </c>
      <c r="H44" s="49">
        <f t="shared" si="0"/>
        <v>0.22499999999999998</v>
      </c>
    </row>
    <row r="45" spans="1:8" x14ac:dyDescent="0.3">
      <c r="A45" s="32"/>
      <c r="B45" s="32">
        <v>42</v>
      </c>
      <c r="C45" s="45" t="s">
        <v>33</v>
      </c>
      <c r="D45" s="38">
        <v>0.79</v>
      </c>
      <c r="E45" s="37"/>
      <c r="F45" s="37">
        <v>1</v>
      </c>
      <c r="G45" s="37">
        <v>2</v>
      </c>
      <c r="H45" s="49">
        <f t="shared" si="0"/>
        <v>0.39500000000000002</v>
      </c>
    </row>
    <row r="46" spans="1:8" x14ac:dyDescent="0.3">
      <c r="A46" s="32"/>
      <c r="B46" s="32">
        <v>43</v>
      </c>
      <c r="C46" s="45" t="s">
        <v>34</v>
      </c>
      <c r="D46" s="38">
        <v>0.68</v>
      </c>
      <c r="E46" s="37"/>
      <c r="F46" s="37">
        <v>1</v>
      </c>
      <c r="G46" s="37">
        <v>1</v>
      </c>
      <c r="H46" s="49">
        <f t="shared" si="0"/>
        <v>0.68</v>
      </c>
    </row>
    <row r="47" spans="1:8" x14ac:dyDescent="0.3">
      <c r="A47" s="32"/>
      <c r="B47" s="32">
        <v>44</v>
      </c>
      <c r="C47" s="45" t="s">
        <v>35</v>
      </c>
      <c r="D47" s="38">
        <v>0.89</v>
      </c>
      <c r="E47" s="37"/>
      <c r="F47" s="37">
        <v>1</v>
      </c>
      <c r="G47" s="37">
        <v>1</v>
      </c>
      <c r="H47" s="49">
        <f t="shared" si="0"/>
        <v>0.89</v>
      </c>
    </row>
    <row r="48" spans="1:8" x14ac:dyDescent="0.3">
      <c r="A48" s="32"/>
      <c r="B48" s="32">
        <v>45</v>
      </c>
      <c r="C48" s="45" t="s">
        <v>36</v>
      </c>
      <c r="D48" s="38">
        <v>2.89</v>
      </c>
      <c r="E48" s="37"/>
      <c r="F48" s="37">
        <v>1</v>
      </c>
      <c r="G48" s="37">
        <v>1</v>
      </c>
      <c r="H48" s="49">
        <f t="shared" si="0"/>
        <v>2.89</v>
      </c>
    </row>
    <row r="49" spans="1:8" x14ac:dyDescent="0.3">
      <c r="A49" s="32"/>
      <c r="B49" s="32">
        <v>46</v>
      </c>
      <c r="C49" s="45" t="s">
        <v>37</v>
      </c>
      <c r="D49" s="38">
        <v>2.09</v>
      </c>
      <c r="E49" s="37"/>
      <c r="F49" s="37">
        <v>1</v>
      </c>
      <c r="G49" s="37">
        <v>1</v>
      </c>
      <c r="H49" s="49">
        <f t="shared" si="0"/>
        <v>2.09</v>
      </c>
    </row>
    <row r="50" spans="1:8" x14ac:dyDescent="0.3">
      <c r="A50" s="32"/>
      <c r="B50" s="32">
        <v>47</v>
      </c>
      <c r="C50" s="45" t="s">
        <v>41</v>
      </c>
      <c r="D50" s="38">
        <v>0.32</v>
      </c>
      <c r="E50" s="37"/>
      <c r="F50" s="37">
        <v>1</v>
      </c>
      <c r="G50" s="37">
        <v>4</v>
      </c>
      <c r="H50" s="49">
        <f t="shared" si="0"/>
        <v>0.08</v>
      </c>
    </row>
    <row r="51" spans="1:8" x14ac:dyDescent="0.3">
      <c r="A51" s="32"/>
      <c r="B51" s="32">
        <v>48</v>
      </c>
      <c r="C51" s="40" t="s">
        <v>42</v>
      </c>
      <c r="D51" s="38">
        <v>0.37</v>
      </c>
      <c r="E51" s="37"/>
      <c r="F51" s="37">
        <v>2</v>
      </c>
      <c r="G51" s="37">
        <v>1</v>
      </c>
      <c r="H51" s="49">
        <f t="shared" si="0"/>
        <v>0.74</v>
      </c>
    </row>
    <row r="52" spans="1:8" x14ac:dyDescent="0.3">
      <c r="A52" s="32"/>
      <c r="B52" s="32">
        <v>49</v>
      </c>
      <c r="C52" s="45" t="s">
        <v>45</v>
      </c>
      <c r="D52" s="38">
        <v>2.0499999999999998</v>
      </c>
      <c r="E52" s="37"/>
      <c r="F52" s="37">
        <v>1</v>
      </c>
      <c r="G52" s="37">
        <v>1.2</v>
      </c>
      <c r="H52" s="49">
        <f t="shared" ref="H52:H111" si="1">(D52*F52)/G52</f>
        <v>1.7083333333333333</v>
      </c>
    </row>
    <row r="53" spans="1:8" x14ac:dyDescent="0.3">
      <c r="A53" s="32"/>
      <c r="B53" s="32">
        <v>50</v>
      </c>
      <c r="C53" s="40" t="s">
        <v>46</v>
      </c>
      <c r="D53" s="38">
        <v>1.05</v>
      </c>
      <c r="E53" s="37"/>
      <c r="F53" s="37">
        <v>1</v>
      </c>
      <c r="G53" s="37">
        <v>6</v>
      </c>
      <c r="H53" s="49">
        <f t="shared" si="1"/>
        <v>0.17500000000000002</v>
      </c>
    </row>
    <row r="54" spans="1:8" x14ac:dyDescent="0.3">
      <c r="A54" s="32"/>
      <c r="B54" s="32">
        <v>51</v>
      </c>
      <c r="C54" s="45" t="s">
        <v>48</v>
      </c>
      <c r="D54" s="38">
        <v>1</v>
      </c>
      <c r="E54" s="37"/>
      <c r="F54" s="37">
        <v>3</v>
      </c>
      <c r="G54" s="37">
        <v>1</v>
      </c>
      <c r="H54" s="49">
        <f t="shared" si="1"/>
        <v>3</v>
      </c>
    </row>
    <row r="55" spans="1:8" x14ac:dyDescent="0.3">
      <c r="A55" s="32"/>
      <c r="B55" s="32">
        <v>52</v>
      </c>
      <c r="C55" s="45" t="s">
        <v>49</v>
      </c>
      <c r="D55" s="38">
        <v>0.6</v>
      </c>
      <c r="E55" s="37"/>
      <c r="F55" s="37">
        <v>1</v>
      </c>
      <c r="G55" s="37">
        <v>1</v>
      </c>
      <c r="H55" s="49">
        <f t="shared" si="1"/>
        <v>0.6</v>
      </c>
    </row>
    <row r="56" spans="1:8" x14ac:dyDescent="0.3">
      <c r="A56" s="32"/>
      <c r="B56" s="32">
        <v>53</v>
      </c>
      <c r="C56" s="45" t="s">
        <v>50</v>
      </c>
      <c r="D56" s="38">
        <v>0.76</v>
      </c>
      <c r="E56" s="37"/>
      <c r="F56" s="37">
        <v>1</v>
      </c>
      <c r="G56" s="37">
        <v>1</v>
      </c>
      <c r="H56" s="49">
        <f t="shared" si="1"/>
        <v>0.76</v>
      </c>
    </row>
    <row r="57" spans="1:8" x14ac:dyDescent="0.3">
      <c r="A57" s="32"/>
      <c r="B57" s="32">
        <v>54</v>
      </c>
      <c r="C57" s="45" t="s">
        <v>51</v>
      </c>
      <c r="D57" s="38">
        <v>1.68</v>
      </c>
      <c r="E57" s="37"/>
      <c r="F57" s="37">
        <v>2</v>
      </c>
      <c r="G57" s="37">
        <v>1.5</v>
      </c>
      <c r="H57" s="49">
        <f t="shared" si="1"/>
        <v>2.2399999999999998</v>
      </c>
    </row>
    <row r="58" spans="1:8" x14ac:dyDescent="0.3">
      <c r="A58" s="32"/>
      <c r="B58" s="32">
        <v>55</v>
      </c>
      <c r="C58" s="45" t="s">
        <v>52</v>
      </c>
      <c r="D58" s="38">
        <v>3.15</v>
      </c>
      <c r="E58" s="37"/>
      <c r="F58" s="37">
        <v>1</v>
      </c>
      <c r="G58" s="37">
        <v>1.5</v>
      </c>
      <c r="H58" s="49">
        <f t="shared" si="1"/>
        <v>2.1</v>
      </c>
    </row>
    <row r="59" spans="1:8" x14ac:dyDescent="0.3">
      <c r="A59" s="32"/>
      <c r="B59" s="32">
        <v>56</v>
      </c>
      <c r="C59" s="45" t="s">
        <v>53</v>
      </c>
      <c r="D59" s="38">
        <v>2.31</v>
      </c>
      <c r="E59" s="37"/>
      <c r="F59" s="37">
        <v>2</v>
      </c>
      <c r="G59" s="37">
        <v>1</v>
      </c>
      <c r="H59" s="49">
        <f t="shared" si="1"/>
        <v>4.62</v>
      </c>
    </row>
    <row r="60" spans="1:8" x14ac:dyDescent="0.3">
      <c r="A60" s="32"/>
      <c r="B60" s="32">
        <v>57</v>
      </c>
      <c r="C60" s="45" t="s">
        <v>54</v>
      </c>
      <c r="D60" s="38">
        <v>1.68</v>
      </c>
      <c r="E60" s="37"/>
      <c r="F60" s="37">
        <v>1</v>
      </c>
      <c r="G60" s="37">
        <v>5</v>
      </c>
      <c r="H60" s="49">
        <f t="shared" si="1"/>
        <v>0.33599999999999997</v>
      </c>
    </row>
    <row r="61" spans="1:8" x14ac:dyDescent="0.3">
      <c r="A61" s="32"/>
      <c r="B61" s="32">
        <v>58</v>
      </c>
      <c r="C61" s="45" t="s">
        <v>58</v>
      </c>
      <c r="D61" s="38">
        <v>0.59</v>
      </c>
      <c r="E61" s="37"/>
      <c r="F61" s="37">
        <v>2</v>
      </c>
      <c r="G61" s="37">
        <v>1.4</v>
      </c>
      <c r="H61" s="49">
        <f t="shared" si="1"/>
        <v>0.84285714285714286</v>
      </c>
    </row>
    <row r="62" spans="1:8" x14ac:dyDescent="0.3">
      <c r="A62" s="32"/>
      <c r="B62" s="32">
        <v>59</v>
      </c>
      <c r="C62" s="45" t="s">
        <v>62</v>
      </c>
      <c r="D62" s="38">
        <v>1.65</v>
      </c>
      <c r="E62" s="37"/>
      <c r="F62" s="37">
        <v>1</v>
      </c>
      <c r="G62" s="37">
        <v>5.7</v>
      </c>
      <c r="H62" s="49">
        <f t="shared" si="1"/>
        <v>0.28947368421052627</v>
      </c>
    </row>
    <row r="63" spans="1:8" x14ac:dyDescent="0.3">
      <c r="A63" s="32"/>
      <c r="B63" s="32">
        <v>60</v>
      </c>
      <c r="C63" s="45" t="s">
        <v>63</v>
      </c>
      <c r="D63" s="38">
        <v>0.75</v>
      </c>
      <c r="E63" s="37"/>
      <c r="F63" s="37">
        <v>1</v>
      </c>
      <c r="G63" s="37">
        <v>10</v>
      </c>
      <c r="H63" s="49">
        <f t="shared" si="1"/>
        <v>7.4999999999999997E-2</v>
      </c>
    </row>
    <row r="64" spans="1:8" x14ac:dyDescent="0.3">
      <c r="A64" s="32"/>
      <c r="B64" s="32">
        <v>61</v>
      </c>
      <c r="C64" s="45" t="s">
        <v>1473</v>
      </c>
      <c r="D64" s="38">
        <v>1.3</v>
      </c>
      <c r="E64" s="37"/>
      <c r="F64" s="37">
        <v>1</v>
      </c>
      <c r="G64" s="37">
        <v>1.5</v>
      </c>
      <c r="H64" s="49">
        <f t="shared" si="1"/>
        <v>0.8666666666666667</v>
      </c>
    </row>
    <row r="65" spans="1:11" x14ac:dyDescent="0.3">
      <c r="A65" s="32"/>
      <c r="B65" s="32">
        <v>62</v>
      </c>
      <c r="C65" s="45" t="s">
        <v>1398</v>
      </c>
      <c r="D65" s="38">
        <v>0.59</v>
      </c>
      <c r="E65" s="37"/>
      <c r="F65" s="37">
        <v>1</v>
      </c>
      <c r="G65" s="37">
        <v>4</v>
      </c>
      <c r="H65" s="49">
        <f t="shared" si="1"/>
        <v>0.14749999999999999</v>
      </c>
    </row>
    <row r="66" spans="1:11" x14ac:dyDescent="0.3">
      <c r="A66" s="32"/>
      <c r="B66" s="32">
        <v>63</v>
      </c>
      <c r="C66" s="45" t="s">
        <v>1474</v>
      </c>
      <c r="D66" s="38">
        <v>0.5</v>
      </c>
      <c r="E66" s="37"/>
      <c r="F66" s="37">
        <v>1</v>
      </c>
      <c r="G66" s="37">
        <v>8</v>
      </c>
      <c r="H66" s="49">
        <f t="shared" si="1"/>
        <v>6.25E-2</v>
      </c>
    </row>
    <row r="67" spans="1:11" x14ac:dyDescent="0.3">
      <c r="A67" s="32"/>
      <c r="B67" s="32">
        <v>64</v>
      </c>
      <c r="C67" s="45" t="s">
        <v>56</v>
      </c>
      <c r="D67" s="38">
        <v>0.79</v>
      </c>
      <c r="E67" s="37"/>
      <c r="F67" s="37">
        <v>1</v>
      </c>
      <c r="G67" s="37">
        <v>6</v>
      </c>
      <c r="H67" s="49">
        <f t="shared" si="1"/>
        <v>0.13166666666666668</v>
      </c>
    </row>
    <row r="68" spans="1:11" x14ac:dyDescent="0.3">
      <c r="A68" s="32"/>
      <c r="B68" s="32">
        <v>65</v>
      </c>
      <c r="C68" s="45" t="s">
        <v>71</v>
      </c>
      <c r="D68" s="38">
        <v>1.26</v>
      </c>
      <c r="E68" s="37"/>
      <c r="F68" s="37">
        <v>1</v>
      </c>
      <c r="G68" s="37">
        <v>16</v>
      </c>
      <c r="H68" s="49">
        <f t="shared" si="1"/>
        <v>7.8750000000000001E-2</v>
      </c>
    </row>
    <row r="69" spans="1:11" x14ac:dyDescent="0.3">
      <c r="A69" s="32"/>
      <c r="B69" s="32">
        <v>66</v>
      </c>
      <c r="C69" s="45" t="s">
        <v>72</v>
      </c>
      <c r="D69" s="38">
        <v>2.09</v>
      </c>
      <c r="E69" s="37"/>
      <c r="F69" s="37">
        <v>1</v>
      </c>
      <c r="G69" s="37">
        <v>3</v>
      </c>
      <c r="H69" s="49">
        <f t="shared" si="1"/>
        <v>0.69666666666666666</v>
      </c>
    </row>
    <row r="70" spans="1:11" x14ac:dyDescent="0.3">
      <c r="A70" s="32"/>
      <c r="B70" s="32">
        <v>67</v>
      </c>
      <c r="C70" s="45" t="s">
        <v>73</v>
      </c>
      <c r="D70" s="38">
        <v>2.1</v>
      </c>
      <c r="E70" s="37"/>
      <c r="F70" s="37">
        <v>1</v>
      </c>
      <c r="G70" s="37">
        <v>1.5</v>
      </c>
      <c r="H70" s="49">
        <f t="shared" si="1"/>
        <v>1.4000000000000001</v>
      </c>
    </row>
    <row r="71" spans="1:11" x14ac:dyDescent="0.3">
      <c r="A71" s="32"/>
      <c r="B71" s="32">
        <v>68</v>
      </c>
      <c r="C71" s="45" t="s">
        <v>297</v>
      </c>
      <c r="D71" s="38">
        <v>7.5</v>
      </c>
      <c r="E71" s="37"/>
      <c r="F71" s="37">
        <v>1</v>
      </c>
      <c r="G71" s="37">
        <v>4.3499999999999996</v>
      </c>
      <c r="H71" s="49">
        <f t="shared" si="1"/>
        <v>1.7241379310344829</v>
      </c>
    </row>
    <row r="72" spans="1:11" x14ac:dyDescent="0.3">
      <c r="A72" s="32"/>
      <c r="B72" s="32">
        <v>69</v>
      </c>
      <c r="C72" s="45" t="s">
        <v>76</v>
      </c>
      <c r="D72" s="38">
        <v>0.74</v>
      </c>
      <c r="E72" s="37"/>
      <c r="F72" s="37">
        <v>1</v>
      </c>
      <c r="G72" s="37">
        <v>20</v>
      </c>
      <c r="H72" s="49">
        <f t="shared" si="1"/>
        <v>3.6999999999999998E-2</v>
      </c>
    </row>
    <row r="73" spans="1:11" x14ac:dyDescent="0.3">
      <c r="A73" s="32"/>
      <c r="B73" s="32">
        <v>70</v>
      </c>
      <c r="C73" s="40" t="s">
        <v>77</v>
      </c>
      <c r="D73" s="38">
        <v>50</v>
      </c>
      <c r="E73" s="37"/>
      <c r="F73" s="37">
        <v>1</v>
      </c>
      <c r="G73" s="37">
        <v>52.14</v>
      </c>
      <c r="H73" s="49">
        <f t="shared" si="1"/>
        <v>0.95895665515918682</v>
      </c>
    </row>
    <row r="74" spans="1:11" x14ac:dyDescent="0.3">
      <c r="A74" s="32"/>
      <c r="B74" s="32">
        <v>71</v>
      </c>
      <c r="C74" s="45" t="s">
        <v>437</v>
      </c>
      <c r="D74" s="38">
        <v>7.5</v>
      </c>
      <c r="E74" s="37"/>
      <c r="F74" s="37">
        <v>1</v>
      </c>
      <c r="G74" s="37">
        <v>4.3499999999999996</v>
      </c>
      <c r="H74" s="49">
        <f t="shared" si="1"/>
        <v>1.7241379310344829</v>
      </c>
      <c r="I74" s="42" t="s">
        <v>807</v>
      </c>
      <c r="J74" s="42">
        <f>SUM(H4:H74)</f>
        <v>98.327028199208314</v>
      </c>
      <c r="K74" s="42">
        <f>COUNT(H4:H74)</f>
        <v>71</v>
      </c>
    </row>
    <row r="75" spans="1:11" x14ac:dyDescent="0.3">
      <c r="A75" s="11" t="s">
        <v>9</v>
      </c>
      <c r="B75" s="32"/>
      <c r="C75" s="32"/>
      <c r="D75" s="38"/>
      <c r="E75" s="37"/>
      <c r="F75" s="37"/>
      <c r="G75" s="37"/>
      <c r="H75" s="49"/>
    </row>
    <row r="76" spans="1:11" x14ac:dyDescent="0.3">
      <c r="A76" s="11"/>
      <c r="B76" s="32">
        <v>72</v>
      </c>
      <c r="C76" s="45" t="s">
        <v>1475</v>
      </c>
      <c r="D76" s="38">
        <v>3.6</v>
      </c>
      <c r="E76" s="37"/>
      <c r="F76" s="37">
        <v>1</v>
      </c>
      <c r="G76" s="37">
        <v>4</v>
      </c>
      <c r="H76" s="49">
        <f t="shared" si="1"/>
        <v>0.9</v>
      </c>
    </row>
    <row r="77" spans="1:11" x14ac:dyDescent="0.3">
      <c r="A77" s="11"/>
      <c r="B77" s="32">
        <v>73</v>
      </c>
      <c r="C77" s="45" t="s">
        <v>1371</v>
      </c>
      <c r="D77" s="38">
        <v>3.6</v>
      </c>
      <c r="E77" s="37"/>
      <c r="F77" s="37">
        <v>1</v>
      </c>
      <c r="G77" s="37">
        <v>4.34</v>
      </c>
      <c r="H77" s="49">
        <f t="shared" si="1"/>
        <v>0.82949308755760376</v>
      </c>
    </row>
    <row r="78" spans="1:11" x14ac:dyDescent="0.3">
      <c r="A78" s="11"/>
      <c r="B78" s="32">
        <v>74</v>
      </c>
      <c r="C78" s="45" t="s">
        <v>1476</v>
      </c>
      <c r="D78" s="38">
        <v>3.6</v>
      </c>
      <c r="E78" s="37"/>
      <c r="F78" s="37">
        <v>1</v>
      </c>
      <c r="G78" s="37">
        <v>1</v>
      </c>
      <c r="H78" s="49">
        <f t="shared" si="1"/>
        <v>3.6</v>
      </c>
    </row>
    <row r="79" spans="1:11" x14ac:dyDescent="0.3">
      <c r="A79" s="11"/>
      <c r="B79" s="32">
        <v>75</v>
      </c>
      <c r="C79" s="45" t="s">
        <v>1477</v>
      </c>
      <c r="D79" s="38">
        <v>3</v>
      </c>
      <c r="E79" s="37"/>
      <c r="F79" s="37">
        <v>1</v>
      </c>
      <c r="G79" s="37">
        <v>1</v>
      </c>
      <c r="H79" s="49">
        <f t="shared" si="1"/>
        <v>3</v>
      </c>
    </row>
    <row r="80" spans="1:11" x14ac:dyDescent="0.3">
      <c r="A80" s="11"/>
      <c r="B80" s="32">
        <v>76</v>
      </c>
      <c r="C80" s="45" t="s">
        <v>1372</v>
      </c>
      <c r="D80" s="38">
        <v>3</v>
      </c>
      <c r="E80" s="37"/>
      <c r="F80" s="37">
        <v>1</v>
      </c>
      <c r="G80" s="37">
        <v>4.34</v>
      </c>
      <c r="H80" s="49">
        <f t="shared" si="1"/>
        <v>0.69124423963133641</v>
      </c>
    </row>
    <row r="81" spans="1:11" x14ac:dyDescent="0.3">
      <c r="A81" s="11"/>
      <c r="B81" s="32">
        <v>77</v>
      </c>
      <c r="C81" s="45" t="s">
        <v>833</v>
      </c>
      <c r="D81" s="38">
        <v>3</v>
      </c>
      <c r="E81" s="37"/>
      <c r="F81" s="37">
        <v>1</v>
      </c>
      <c r="G81" s="37">
        <v>1</v>
      </c>
      <c r="H81" s="49">
        <f t="shared" si="1"/>
        <v>3</v>
      </c>
      <c r="I81" s="32" t="s">
        <v>298</v>
      </c>
      <c r="J81" s="42">
        <f>SUM(H76:H81)</f>
        <v>12.020737327188941</v>
      </c>
      <c r="K81" s="42">
        <f>COUNT(H76:H81)</f>
        <v>6</v>
      </c>
    </row>
    <row r="82" spans="1:11" ht="12.75" customHeight="1" x14ac:dyDescent="0.3">
      <c r="A82" s="11" t="s">
        <v>10</v>
      </c>
      <c r="B82" s="32"/>
      <c r="C82" s="32"/>
      <c r="D82" s="38"/>
      <c r="E82" s="37"/>
      <c r="F82" s="37"/>
      <c r="G82" s="37"/>
      <c r="H82" s="49"/>
    </row>
    <row r="83" spans="1:11" x14ac:dyDescent="0.3">
      <c r="A83" s="11"/>
      <c r="B83" s="32">
        <v>78</v>
      </c>
      <c r="C83" s="45" t="s">
        <v>1604</v>
      </c>
      <c r="D83" s="38">
        <v>35</v>
      </c>
      <c r="E83" s="37"/>
      <c r="F83" s="37">
        <v>1</v>
      </c>
      <c r="G83" s="37">
        <v>260.70999999999998</v>
      </c>
      <c r="H83" s="49">
        <f t="shared" si="1"/>
        <v>0.13424878217176173</v>
      </c>
    </row>
    <row r="84" spans="1:11" x14ac:dyDescent="0.3">
      <c r="A84" s="11"/>
      <c r="B84" s="32">
        <v>79</v>
      </c>
      <c r="C84" s="45" t="s">
        <v>1029</v>
      </c>
      <c r="D84" s="38">
        <v>15</v>
      </c>
      <c r="E84" s="37"/>
      <c r="F84" s="37">
        <v>4</v>
      </c>
      <c r="G84" s="37">
        <v>104.29</v>
      </c>
      <c r="H84" s="49">
        <f t="shared" si="1"/>
        <v>0.57531882251414324</v>
      </c>
    </row>
    <row r="85" spans="1:11" x14ac:dyDescent="0.3">
      <c r="A85" s="11"/>
      <c r="B85" s="32">
        <v>80</v>
      </c>
      <c r="C85" s="45" t="s">
        <v>1025</v>
      </c>
      <c r="D85" s="38">
        <v>19.55</v>
      </c>
      <c r="E85" s="37"/>
      <c r="F85" s="37">
        <v>2</v>
      </c>
      <c r="G85" s="37">
        <v>104.29</v>
      </c>
      <c r="H85" s="49">
        <f t="shared" si="1"/>
        <v>0.37491609933838332</v>
      </c>
    </row>
    <row r="86" spans="1:11" x14ac:dyDescent="0.3">
      <c r="A86" s="11"/>
      <c r="B86" s="32">
        <v>81</v>
      </c>
      <c r="C86" s="45" t="s">
        <v>1026</v>
      </c>
      <c r="D86" s="38">
        <v>29.5</v>
      </c>
      <c r="E86" s="37"/>
      <c r="F86" s="37">
        <v>2</v>
      </c>
      <c r="G86" s="37">
        <v>104.29</v>
      </c>
      <c r="H86" s="49">
        <f t="shared" si="1"/>
        <v>0.5657301754722408</v>
      </c>
    </row>
    <row r="87" spans="1:11" x14ac:dyDescent="0.3">
      <c r="A87" s="11"/>
      <c r="B87" s="32">
        <v>82</v>
      </c>
      <c r="C87" s="45" t="s">
        <v>1022</v>
      </c>
      <c r="D87" s="38">
        <v>59</v>
      </c>
      <c r="E87" s="37"/>
      <c r="F87" s="37">
        <v>1</v>
      </c>
      <c r="G87" s="37">
        <v>260.70999999999998</v>
      </c>
      <c r="H87" s="49">
        <f t="shared" si="1"/>
        <v>0.22630508994668408</v>
      </c>
    </row>
    <row r="88" spans="1:11" x14ac:dyDescent="0.3">
      <c r="A88" s="11"/>
      <c r="B88" s="32">
        <v>83</v>
      </c>
      <c r="C88" s="45" t="s">
        <v>301</v>
      </c>
      <c r="D88" s="38">
        <v>20</v>
      </c>
      <c r="E88" s="37"/>
      <c r="F88" s="37">
        <v>2</v>
      </c>
      <c r="G88" s="37">
        <v>52.14</v>
      </c>
      <c r="H88" s="49">
        <f t="shared" si="1"/>
        <v>0.76716532412734939</v>
      </c>
    </row>
    <row r="89" spans="1:11" x14ac:dyDescent="0.3">
      <c r="A89" s="11"/>
      <c r="B89" s="32">
        <v>84</v>
      </c>
      <c r="C89" s="45" t="s">
        <v>834</v>
      </c>
      <c r="D89" s="38">
        <v>5</v>
      </c>
      <c r="E89" s="37"/>
      <c r="F89" s="37">
        <v>2</v>
      </c>
      <c r="G89" s="37">
        <v>52.14</v>
      </c>
      <c r="H89" s="49">
        <f t="shared" si="1"/>
        <v>0.19179133103183735</v>
      </c>
    </row>
    <row r="90" spans="1:11" x14ac:dyDescent="0.3">
      <c r="A90" s="11"/>
      <c r="B90" s="32">
        <v>85</v>
      </c>
      <c r="C90" s="45" t="s">
        <v>1558</v>
      </c>
      <c r="D90" s="38">
        <v>9</v>
      </c>
      <c r="E90" s="37"/>
      <c r="F90" s="37">
        <v>4</v>
      </c>
      <c r="G90" s="37">
        <v>52.14</v>
      </c>
      <c r="H90" s="49">
        <f t="shared" si="1"/>
        <v>0.69044879171461448</v>
      </c>
    </row>
    <row r="91" spans="1:11" x14ac:dyDescent="0.3">
      <c r="A91" s="11"/>
      <c r="B91" s="32">
        <v>86</v>
      </c>
      <c r="C91" s="45" t="s">
        <v>440</v>
      </c>
      <c r="D91" s="38">
        <v>6</v>
      </c>
      <c r="E91" s="37"/>
      <c r="F91" s="37">
        <v>6</v>
      </c>
      <c r="G91" s="37">
        <v>104.29</v>
      </c>
      <c r="H91" s="49">
        <f t="shared" si="1"/>
        <v>0.34519129350848593</v>
      </c>
    </row>
    <row r="92" spans="1:11" x14ac:dyDescent="0.3">
      <c r="A92" s="11"/>
      <c r="B92" s="32">
        <v>87</v>
      </c>
      <c r="C92" s="45" t="s">
        <v>836</v>
      </c>
      <c r="D92" s="38">
        <v>27.5</v>
      </c>
      <c r="E92" s="37"/>
      <c r="F92" s="37">
        <v>3</v>
      </c>
      <c r="G92" s="37">
        <v>104.29</v>
      </c>
      <c r="H92" s="49">
        <f t="shared" si="1"/>
        <v>0.79106338095694695</v>
      </c>
    </row>
    <row r="93" spans="1:11" x14ac:dyDescent="0.3">
      <c r="A93" s="11"/>
      <c r="B93" s="32">
        <v>88</v>
      </c>
      <c r="C93" s="45" t="s">
        <v>837</v>
      </c>
      <c r="D93" s="38">
        <v>32.5</v>
      </c>
      <c r="E93" s="37"/>
      <c r="F93" s="37">
        <v>3</v>
      </c>
      <c r="G93" s="37">
        <v>104.29</v>
      </c>
      <c r="H93" s="49">
        <f t="shared" si="1"/>
        <v>0.93489308658548276</v>
      </c>
    </row>
    <row r="94" spans="1:11" x14ac:dyDescent="0.3">
      <c r="A94" s="11"/>
      <c r="B94" s="32">
        <v>89</v>
      </c>
      <c r="C94" s="45" t="s">
        <v>840</v>
      </c>
      <c r="D94" s="38">
        <v>28</v>
      </c>
      <c r="E94" s="37"/>
      <c r="F94" s="37">
        <v>1</v>
      </c>
      <c r="G94" s="37">
        <v>104.29</v>
      </c>
      <c r="H94" s="49">
        <f t="shared" si="1"/>
        <v>0.26848211717326681</v>
      </c>
    </row>
    <row r="95" spans="1:11" x14ac:dyDescent="0.3">
      <c r="A95" s="11"/>
      <c r="B95" s="32">
        <v>90</v>
      </c>
      <c r="C95" s="45" t="s">
        <v>841</v>
      </c>
      <c r="D95" s="38">
        <v>25</v>
      </c>
      <c r="E95" s="37"/>
      <c r="F95" s="37">
        <v>1</v>
      </c>
      <c r="G95" s="37">
        <v>104.29</v>
      </c>
      <c r="H95" s="49">
        <f t="shared" si="1"/>
        <v>0.23971617604755968</v>
      </c>
    </row>
    <row r="96" spans="1:11" x14ac:dyDescent="0.3">
      <c r="A96" s="11"/>
      <c r="B96" s="32">
        <v>91</v>
      </c>
      <c r="C96" s="45" t="s">
        <v>842</v>
      </c>
      <c r="D96" s="38">
        <v>35</v>
      </c>
      <c r="E96" s="37"/>
      <c r="F96" s="37">
        <v>1</v>
      </c>
      <c r="G96" s="37">
        <v>260.70999999999998</v>
      </c>
      <c r="H96" s="49">
        <f t="shared" si="1"/>
        <v>0.13424878217176173</v>
      </c>
    </row>
    <row r="97" spans="1:8" x14ac:dyDescent="0.3">
      <c r="A97" s="11"/>
      <c r="B97" s="32">
        <v>92</v>
      </c>
      <c r="C97" s="45" t="s">
        <v>843</v>
      </c>
      <c r="D97" s="38">
        <v>28</v>
      </c>
      <c r="E97" s="37"/>
      <c r="F97" s="37">
        <v>1</v>
      </c>
      <c r="G97" s="37">
        <v>104.29</v>
      </c>
      <c r="H97" s="49">
        <f t="shared" si="1"/>
        <v>0.26848211717326681</v>
      </c>
    </row>
    <row r="98" spans="1:8" x14ac:dyDescent="0.3">
      <c r="A98" s="11"/>
      <c r="B98" s="32">
        <v>93</v>
      </c>
      <c r="C98" s="45" t="s">
        <v>844</v>
      </c>
      <c r="D98" s="38">
        <v>22</v>
      </c>
      <c r="E98" s="37"/>
      <c r="F98" s="37">
        <v>1</v>
      </c>
      <c r="G98" s="37">
        <v>104.29</v>
      </c>
      <c r="H98" s="49">
        <f t="shared" si="1"/>
        <v>0.21095023492185253</v>
      </c>
    </row>
    <row r="99" spans="1:8" x14ac:dyDescent="0.3">
      <c r="A99" s="11"/>
      <c r="B99" s="32">
        <v>94</v>
      </c>
      <c r="C99" s="45" t="s">
        <v>845</v>
      </c>
      <c r="D99" s="38">
        <v>19.5</v>
      </c>
      <c r="E99" s="37"/>
      <c r="F99" s="37">
        <v>1</v>
      </c>
      <c r="G99" s="37">
        <v>104.29</v>
      </c>
      <c r="H99" s="49">
        <f t="shared" si="1"/>
        <v>0.18697861731709656</v>
      </c>
    </row>
    <row r="100" spans="1:8" x14ac:dyDescent="0.3">
      <c r="A100" s="11"/>
      <c r="B100" s="32">
        <v>95</v>
      </c>
      <c r="C100" s="45" t="s">
        <v>846</v>
      </c>
      <c r="D100" s="38">
        <v>29.5</v>
      </c>
      <c r="E100" s="37"/>
      <c r="F100" s="37">
        <v>1</v>
      </c>
      <c r="G100" s="37">
        <v>104.29</v>
      </c>
      <c r="H100" s="49">
        <f t="shared" si="1"/>
        <v>0.2828650877361204</v>
      </c>
    </row>
    <row r="101" spans="1:8" x14ac:dyDescent="0.3">
      <c r="A101" s="11"/>
      <c r="B101" s="32">
        <v>96</v>
      </c>
      <c r="C101" s="45" t="s">
        <v>1384</v>
      </c>
      <c r="D101" s="38">
        <v>29.5</v>
      </c>
      <c r="E101" s="37"/>
      <c r="F101" s="37">
        <v>1</v>
      </c>
      <c r="G101" s="37">
        <v>104.29</v>
      </c>
      <c r="H101" s="49">
        <f t="shared" si="1"/>
        <v>0.2828650877361204</v>
      </c>
    </row>
    <row r="102" spans="1:8" x14ac:dyDescent="0.3">
      <c r="A102" s="11"/>
      <c r="B102" s="32">
        <v>97</v>
      </c>
      <c r="C102" s="45" t="s">
        <v>447</v>
      </c>
      <c r="D102" s="38">
        <v>39.99</v>
      </c>
      <c r="E102" s="37"/>
      <c r="F102" s="37">
        <v>1</v>
      </c>
      <c r="G102" s="37">
        <v>104.29</v>
      </c>
      <c r="H102" s="49">
        <f t="shared" si="1"/>
        <v>0.38344999520567646</v>
      </c>
    </row>
    <row r="103" spans="1:8" x14ac:dyDescent="0.3">
      <c r="A103" s="11"/>
      <c r="B103" s="32">
        <v>98</v>
      </c>
      <c r="C103" s="45" t="s">
        <v>848</v>
      </c>
      <c r="D103" s="38">
        <v>15</v>
      </c>
      <c r="E103" s="37"/>
      <c r="F103" s="37">
        <v>2</v>
      </c>
      <c r="G103" s="37">
        <v>104.29</v>
      </c>
      <c r="H103" s="49">
        <f t="shared" si="1"/>
        <v>0.28765941125707162</v>
      </c>
    </row>
    <row r="104" spans="1:8" x14ac:dyDescent="0.3">
      <c r="A104" s="11"/>
      <c r="B104" s="32">
        <v>99</v>
      </c>
      <c r="C104" s="45" t="s">
        <v>849</v>
      </c>
      <c r="D104" s="38">
        <v>25</v>
      </c>
      <c r="E104" s="37"/>
      <c r="F104" s="37">
        <v>2</v>
      </c>
      <c r="G104" s="37">
        <v>104.29</v>
      </c>
      <c r="H104" s="49">
        <f t="shared" si="1"/>
        <v>0.47943235209511936</v>
      </c>
    </row>
    <row r="105" spans="1:8" x14ac:dyDescent="0.3">
      <c r="A105" s="11"/>
      <c r="B105" s="32">
        <v>100</v>
      </c>
      <c r="C105" s="45" t="s">
        <v>961</v>
      </c>
      <c r="D105" s="38">
        <v>18</v>
      </c>
      <c r="E105" s="37"/>
      <c r="F105" s="37">
        <v>2</v>
      </c>
      <c r="G105" s="37">
        <v>104.29</v>
      </c>
      <c r="H105" s="49">
        <f t="shared" si="1"/>
        <v>0.34519129350848593</v>
      </c>
    </row>
    <row r="106" spans="1:8" x14ac:dyDescent="0.3">
      <c r="A106" s="11"/>
      <c r="B106" s="32">
        <v>101</v>
      </c>
      <c r="C106" s="45" t="s">
        <v>1605</v>
      </c>
      <c r="D106" s="38">
        <v>6.49</v>
      </c>
      <c r="E106" s="37"/>
      <c r="F106" s="37">
        <v>1</v>
      </c>
      <c r="G106" s="37">
        <v>104.29</v>
      </c>
      <c r="H106" s="49">
        <f t="shared" si="1"/>
        <v>6.2230319301946495E-2</v>
      </c>
    </row>
    <row r="107" spans="1:8" x14ac:dyDescent="0.3">
      <c r="A107" s="11"/>
      <c r="B107" s="32">
        <v>102</v>
      </c>
      <c r="C107" s="45" t="s">
        <v>1606</v>
      </c>
      <c r="D107" s="38">
        <v>6.49</v>
      </c>
      <c r="E107" s="37"/>
      <c r="F107" s="37">
        <v>1</v>
      </c>
      <c r="G107" s="37">
        <v>104.29</v>
      </c>
      <c r="H107" s="49">
        <f t="shared" si="1"/>
        <v>6.2230319301946495E-2</v>
      </c>
    </row>
    <row r="108" spans="1:8" x14ac:dyDescent="0.3">
      <c r="A108" s="11"/>
      <c r="B108" s="32">
        <v>103</v>
      </c>
      <c r="C108" s="45" t="s">
        <v>1607</v>
      </c>
      <c r="D108" s="38">
        <v>14.99</v>
      </c>
      <c r="E108" s="37"/>
      <c r="F108" s="37">
        <v>1</v>
      </c>
      <c r="G108" s="37">
        <v>104.29</v>
      </c>
      <c r="H108" s="49">
        <f t="shared" si="1"/>
        <v>0.14373381915811678</v>
      </c>
    </row>
    <row r="109" spans="1:8" x14ac:dyDescent="0.3">
      <c r="A109" s="11"/>
      <c r="B109" s="32">
        <v>104</v>
      </c>
      <c r="C109" s="45" t="s">
        <v>1608</v>
      </c>
      <c r="D109" s="38">
        <v>14.99</v>
      </c>
      <c r="E109" s="37"/>
      <c r="F109" s="37">
        <v>1</v>
      </c>
      <c r="G109" s="37">
        <v>104.29</v>
      </c>
      <c r="H109" s="49">
        <f t="shared" si="1"/>
        <v>0.14373381915811678</v>
      </c>
    </row>
    <row r="110" spans="1:8" x14ac:dyDescent="0.3">
      <c r="A110" s="11"/>
      <c r="B110" s="32">
        <v>105</v>
      </c>
      <c r="C110" s="45" t="s">
        <v>1609</v>
      </c>
      <c r="D110" s="38">
        <v>12.99</v>
      </c>
      <c r="E110" s="37"/>
      <c r="F110" s="37">
        <v>1</v>
      </c>
      <c r="G110" s="37">
        <v>104.29</v>
      </c>
      <c r="H110" s="49">
        <f t="shared" si="1"/>
        <v>0.124556525074312</v>
      </c>
    </row>
    <row r="111" spans="1:8" x14ac:dyDescent="0.3">
      <c r="A111" s="11"/>
      <c r="B111" s="32">
        <v>106</v>
      </c>
      <c r="C111" s="45" t="s">
        <v>1610</v>
      </c>
      <c r="D111" s="38">
        <v>12.99</v>
      </c>
      <c r="E111" s="37"/>
      <c r="F111" s="37">
        <v>3</v>
      </c>
      <c r="G111" s="37">
        <v>104.29</v>
      </c>
      <c r="H111" s="49">
        <f t="shared" si="1"/>
        <v>0.37366957522293603</v>
      </c>
    </row>
    <row r="112" spans="1:8" x14ac:dyDescent="0.3">
      <c r="A112" s="11"/>
      <c r="B112" s="32">
        <v>107</v>
      </c>
      <c r="C112" s="45" t="s">
        <v>448</v>
      </c>
      <c r="D112" s="38">
        <v>14</v>
      </c>
      <c r="E112" s="37"/>
      <c r="F112" s="37">
        <v>2</v>
      </c>
      <c r="G112" s="37">
        <v>104.29</v>
      </c>
      <c r="H112" s="49">
        <f t="shared" ref="H112:H188" si="2">(D112*F112)/G112</f>
        <v>0.26848211717326681</v>
      </c>
    </row>
    <row r="113" spans="1:8" x14ac:dyDescent="0.3">
      <c r="A113" s="11"/>
      <c r="B113" s="32">
        <v>108</v>
      </c>
      <c r="C113" s="45" t="s">
        <v>1562</v>
      </c>
      <c r="D113" s="38">
        <v>20</v>
      </c>
      <c r="E113" s="37"/>
      <c r="F113" s="37">
        <v>1</v>
      </c>
      <c r="G113" s="37">
        <v>104.29</v>
      </c>
      <c r="H113" s="49">
        <f t="shared" si="2"/>
        <v>0.19177294083804775</v>
      </c>
    </row>
    <row r="114" spans="1:8" x14ac:dyDescent="0.3">
      <c r="A114" s="11"/>
      <c r="B114" s="32">
        <v>109</v>
      </c>
      <c r="C114" s="45" t="s">
        <v>1611</v>
      </c>
      <c r="D114" s="38">
        <v>15</v>
      </c>
      <c r="E114" s="37"/>
      <c r="F114" s="37">
        <v>1</v>
      </c>
      <c r="G114" s="37">
        <v>104.29</v>
      </c>
      <c r="H114" s="49">
        <f t="shared" si="2"/>
        <v>0.14382970562853581</v>
      </c>
    </row>
    <row r="115" spans="1:8" x14ac:dyDescent="0.3">
      <c r="A115" s="11"/>
      <c r="B115" s="32">
        <v>110</v>
      </c>
      <c r="C115" s="45" t="s">
        <v>1024</v>
      </c>
      <c r="D115" s="38">
        <v>39.99</v>
      </c>
      <c r="E115" s="37"/>
      <c r="F115" s="37">
        <v>2</v>
      </c>
      <c r="G115" s="37">
        <v>156.43</v>
      </c>
      <c r="H115" s="49">
        <f t="shared" si="2"/>
        <v>0.51128300198171706</v>
      </c>
    </row>
    <row r="116" spans="1:8" x14ac:dyDescent="0.3">
      <c r="A116" s="11"/>
      <c r="B116" s="32">
        <v>111</v>
      </c>
      <c r="C116" s="45" t="s">
        <v>1374</v>
      </c>
      <c r="D116" s="38">
        <v>12</v>
      </c>
      <c r="E116" s="37"/>
      <c r="F116" s="37">
        <v>2</v>
      </c>
      <c r="G116" s="37">
        <v>260.70999999999998</v>
      </c>
      <c r="H116" s="49">
        <f t="shared" si="2"/>
        <v>9.2056307774922339E-2</v>
      </c>
    </row>
    <row r="117" spans="1:8" x14ac:dyDescent="0.3">
      <c r="A117" s="11"/>
      <c r="B117" s="32">
        <v>112</v>
      </c>
      <c r="C117" s="45" t="s">
        <v>1016</v>
      </c>
      <c r="D117" s="38">
        <v>15</v>
      </c>
      <c r="E117" s="37"/>
      <c r="F117" s="37">
        <v>1</v>
      </c>
      <c r="G117" s="37">
        <v>104.29</v>
      </c>
      <c r="H117" s="49">
        <f t="shared" si="2"/>
        <v>0.14382970562853581</v>
      </c>
    </row>
    <row r="118" spans="1:8" x14ac:dyDescent="0.3">
      <c r="A118" s="11"/>
      <c r="B118" s="32">
        <v>113</v>
      </c>
      <c r="C118" s="45" t="s">
        <v>859</v>
      </c>
      <c r="D118" s="38">
        <v>7.99</v>
      </c>
      <c r="E118" s="37"/>
      <c r="F118" s="37">
        <v>1</v>
      </c>
      <c r="G118" s="37">
        <v>52.14</v>
      </c>
      <c r="H118" s="49">
        <f t="shared" si="2"/>
        <v>0.15324127349443806</v>
      </c>
    </row>
    <row r="119" spans="1:8" x14ac:dyDescent="0.3">
      <c r="A119" s="11"/>
      <c r="B119" s="32">
        <v>114</v>
      </c>
      <c r="C119" s="45" t="s">
        <v>1612</v>
      </c>
      <c r="D119" s="38">
        <v>19.989999999999998</v>
      </c>
      <c r="E119" s="37"/>
      <c r="F119" s="37">
        <v>1</v>
      </c>
      <c r="G119" s="37">
        <v>208.57</v>
      </c>
      <c r="H119" s="49">
        <f t="shared" si="2"/>
        <v>9.5843122213165835E-2</v>
      </c>
    </row>
    <row r="120" spans="1:8" x14ac:dyDescent="0.3">
      <c r="A120" s="11"/>
      <c r="B120" s="32">
        <v>115</v>
      </c>
      <c r="C120" s="45" t="s">
        <v>1613</v>
      </c>
      <c r="D120" s="38">
        <v>12.99</v>
      </c>
      <c r="E120" s="37"/>
      <c r="F120" s="37">
        <v>1</v>
      </c>
      <c r="G120" s="37">
        <v>208.57</v>
      </c>
      <c r="H120" s="49">
        <f t="shared" si="2"/>
        <v>6.2281248501702066E-2</v>
      </c>
    </row>
    <row r="121" spans="1:8" x14ac:dyDescent="0.3">
      <c r="A121" s="11"/>
      <c r="B121" s="32">
        <v>116</v>
      </c>
      <c r="C121" s="45" t="s">
        <v>860</v>
      </c>
      <c r="D121" s="38">
        <v>9.99</v>
      </c>
      <c r="E121" s="37"/>
      <c r="F121" s="37">
        <v>1</v>
      </c>
      <c r="G121" s="37">
        <v>521.42999999999995</v>
      </c>
      <c r="H121" s="49">
        <f t="shared" si="2"/>
        <v>1.9158851619584607E-2</v>
      </c>
    </row>
    <row r="122" spans="1:8" x14ac:dyDescent="0.3">
      <c r="A122" s="11"/>
      <c r="B122" s="32">
        <v>117</v>
      </c>
      <c r="C122" s="45" t="s">
        <v>1614</v>
      </c>
      <c r="D122" s="38">
        <v>19.989999999999998</v>
      </c>
      <c r="E122" s="37"/>
      <c r="F122" s="37">
        <v>1</v>
      </c>
      <c r="G122" s="37">
        <v>208.57</v>
      </c>
      <c r="H122" s="49">
        <f t="shared" si="2"/>
        <v>9.5843122213165835E-2</v>
      </c>
    </row>
    <row r="123" spans="1:8" x14ac:dyDescent="0.3">
      <c r="A123" s="11"/>
      <c r="B123" s="32">
        <v>118</v>
      </c>
      <c r="C123" s="45" t="s">
        <v>1615</v>
      </c>
      <c r="D123" s="38">
        <v>17.989999999999998</v>
      </c>
      <c r="E123" s="37"/>
      <c r="F123" s="37">
        <v>1</v>
      </c>
      <c r="G123" s="37">
        <v>208.57</v>
      </c>
      <c r="H123" s="49">
        <f t="shared" si="2"/>
        <v>8.6254015438461909E-2</v>
      </c>
    </row>
    <row r="124" spans="1:8" x14ac:dyDescent="0.3">
      <c r="A124" s="11"/>
      <c r="B124" s="32">
        <v>119</v>
      </c>
      <c r="C124" s="45" t="s">
        <v>1616</v>
      </c>
      <c r="D124" s="38">
        <v>45</v>
      </c>
      <c r="E124" s="37"/>
      <c r="F124" s="37">
        <v>1</v>
      </c>
      <c r="G124" s="37">
        <v>104.29</v>
      </c>
      <c r="H124" s="49">
        <f t="shared" si="2"/>
        <v>0.43148911688560743</v>
      </c>
    </row>
    <row r="125" spans="1:8" x14ac:dyDescent="0.3">
      <c r="A125" s="11"/>
      <c r="B125" s="32">
        <v>120</v>
      </c>
      <c r="C125" s="45" t="s">
        <v>1617</v>
      </c>
      <c r="D125" s="38">
        <v>39</v>
      </c>
      <c r="E125" s="37"/>
      <c r="F125" s="37">
        <v>1</v>
      </c>
      <c r="G125" s="37">
        <v>52.14</v>
      </c>
      <c r="H125" s="49">
        <f t="shared" si="2"/>
        <v>0.74798619102416575</v>
      </c>
    </row>
    <row r="126" spans="1:8" x14ac:dyDescent="0.3">
      <c r="A126" s="11"/>
      <c r="B126" s="32">
        <v>121</v>
      </c>
      <c r="C126" s="45" t="s">
        <v>858</v>
      </c>
      <c r="D126" s="38">
        <v>14.99</v>
      </c>
      <c r="E126" s="37"/>
      <c r="F126" s="37">
        <v>1</v>
      </c>
      <c r="G126" s="37">
        <v>52.14</v>
      </c>
      <c r="H126" s="49">
        <f t="shared" si="2"/>
        <v>0.28749520521672423</v>
      </c>
    </row>
    <row r="127" spans="1:8" x14ac:dyDescent="0.3">
      <c r="A127" s="11"/>
      <c r="B127" s="32">
        <v>122</v>
      </c>
      <c r="C127" s="45" t="s">
        <v>929</v>
      </c>
      <c r="D127" s="38">
        <v>59.99</v>
      </c>
      <c r="E127" s="37"/>
      <c r="F127" s="37">
        <v>1</v>
      </c>
      <c r="G127" s="37">
        <v>260.70999999999998</v>
      </c>
      <c r="H127" s="49">
        <f t="shared" si="2"/>
        <v>0.23010241264239964</v>
      </c>
    </row>
    <row r="128" spans="1:8" x14ac:dyDescent="0.3">
      <c r="A128" s="32"/>
      <c r="B128" s="32">
        <v>123</v>
      </c>
      <c r="C128" s="51" t="s">
        <v>1030</v>
      </c>
      <c r="D128" s="38">
        <v>8</v>
      </c>
      <c r="E128" s="37"/>
      <c r="F128" s="37">
        <v>2</v>
      </c>
      <c r="G128" s="37">
        <v>52.14</v>
      </c>
      <c r="H128" s="49">
        <f t="shared" si="2"/>
        <v>0.30686612965093979</v>
      </c>
    </row>
    <row r="129" spans="1:8" x14ac:dyDescent="0.3">
      <c r="A129" s="32"/>
      <c r="B129" s="32">
        <v>124</v>
      </c>
      <c r="C129" s="51" t="s">
        <v>1019</v>
      </c>
      <c r="D129" s="38">
        <v>16</v>
      </c>
      <c r="E129" s="37"/>
      <c r="F129" s="37">
        <v>3</v>
      </c>
      <c r="G129" s="37">
        <v>52.14</v>
      </c>
      <c r="H129" s="49">
        <f t="shared" si="2"/>
        <v>0.92059838895281931</v>
      </c>
    </row>
    <row r="130" spans="1:8" x14ac:dyDescent="0.3">
      <c r="A130" s="32"/>
      <c r="B130" s="32">
        <v>125</v>
      </c>
      <c r="C130" s="51" t="s">
        <v>1018</v>
      </c>
      <c r="D130" s="38">
        <v>20</v>
      </c>
      <c r="E130" s="37"/>
      <c r="F130" s="37">
        <v>1</v>
      </c>
      <c r="G130" s="37">
        <v>260.70999999999998</v>
      </c>
      <c r="H130" s="49">
        <f t="shared" si="2"/>
        <v>7.6713589812435284E-2</v>
      </c>
    </row>
    <row r="131" spans="1:8" x14ac:dyDescent="0.3">
      <c r="A131" s="32"/>
      <c r="B131" s="32">
        <v>126</v>
      </c>
      <c r="C131" s="51" t="s">
        <v>1017</v>
      </c>
      <c r="D131" s="38">
        <v>12.5</v>
      </c>
      <c r="E131" s="37"/>
      <c r="F131" s="37">
        <v>2</v>
      </c>
      <c r="G131" s="37">
        <v>104.29</v>
      </c>
      <c r="H131" s="49">
        <f t="shared" si="2"/>
        <v>0.23971617604755968</v>
      </c>
    </row>
    <row r="132" spans="1:8" x14ac:dyDescent="0.3">
      <c r="A132" s="32"/>
      <c r="B132" s="32">
        <v>127</v>
      </c>
      <c r="C132" s="51" t="s">
        <v>1027</v>
      </c>
      <c r="D132" s="38">
        <v>6</v>
      </c>
      <c r="E132" s="37"/>
      <c r="F132" s="37">
        <v>10</v>
      </c>
      <c r="G132" s="37">
        <v>104.29</v>
      </c>
      <c r="H132" s="49">
        <f t="shared" si="2"/>
        <v>0.57531882251414324</v>
      </c>
    </row>
    <row r="133" spans="1:8" x14ac:dyDescent="0.3">
      <c r="A133" s="32"/>
      <c r="B133" s="32">
        <v>128</v>
      </c>
      <c r="C133" s="51" t="s">
        <v>1028</v>
      </c>
      <c r="D133" s="38">
        <v>20</v>
      </c>
      <c r="E133" s="37"/>
      <c r="F133" s="37">
        <v>2</v>
      </c>
      <c r="G133" s="37">
        <v>104.29</v>
      </c>
      <c r="H133" s="49">
        <f t="shared" si="2"/>
        <v>0.38354588167609549</v>
      </c>
    </row>
    <row r="134" spans="1:8" x14ac:dyDescent="0.3">
      <c r="A134" s="32"/>
      <c r="B134" s="32">
        <v>129</v>
      </c>
      <c r="C134" s="51" t="s">
        <v>88</v>
      </c>
      <c r="D134" s="38">
        <v>30</v>
      </c>
      <c r="E134" s="37"/>
      <c r="F134" s="37">
        <v>3</v>
      </c>
      <c r="G134" s="37">
        <v>104.29</v>
      </c>
      <c r="H134" s="49">
        <f t="shared" si="2"/>
        <v>0.86297823377121485</v>
      </c>
    </row>
    <row r="135" spans="1:8" x14ac:dyDescent="0.3">
      <c r="A135" s="32"/>
      <c r="B135" s="32">
        <v>130</v>
      </c>
      <c r="C135" s="51" t="s">
        <v>1618</v>
      </c>
      <c r="D135" s="38">
        <v>16</v>
      </c>
      <c r="E135" s="37"/>
      <c r="F135" s="37">
        <v>2</v>
      </c>
      <c r="G135" s="37">
        <v>104.29</v>
      </c>
      <c r="H135" s="49">
        <f t="shared" si="2"/>
        <v>0.30683670534087637</v>
      </c>
    </row>
    <row r="136" spans="1:8" x14ac:dyDescent="0.3">
      <c r="A136" s="32"/>
      <c r="B136" s="32">
        <v>131</v>
      </c>
      <c r="C136" s="51" t="s">
        <v>1023</v>
      </c>
      <c r="D136" s="38">
        <v>85</v>
      </c>
      <c r="E136" s="37"/>
      <c r="F136" s="37">
        <v>1</v>
      </c>
      <c r="G136" s="37">
        <v>521.42999999999995</v>
      </c>
      <c r="H136" s="49">
        <f t="shared" si="2"/>
        <v>0.16301325201848763</v>
      </c>
    </row>
    <row r="137" spans="1:8" x14ac:dyDescent="0.3">
      <c r="A137" s="32"/>
      <c r="B137" s="32">
        <v>132</v>
      </c>
      <c r="C137" s="51" t="s">
        <v>1020</v>
      </c>
      <c r="D137" s="38">
        <v>17.989999999999998</v>
      </c>
      <c r="E137" s="37"/>
      <c r="F137" s="37">
        <v>1</v>
      </c>
      <c r="G137" s="37">
        <v>260.70999999999998</v>
      </c>
      <c r="H137" s="49">
        <f t="shared" si="2"/>
        <v>6.9003874036285523E-2</v>
      </c>
    </row>
    <row r="138" spans="1:8" x14ac:dyDescent="0.3">
      <c r="A138" s="32"/>
      <c r="B138" s="32">
        <v>133</v>
      </c>
      <c r="C138" s="51" t="s">
        <v>1021</v>
      </c>
      <c r="D138" s="38">
        <v>69</v>
      </c>
      <c r="E138" s="37"/>
      <c r="F138" s="37">
        <v>1</v>
      </c>
      <c r="G138" s="37">
        <v>260.70999999999998</v>
      </c>
      <c r="H138" s="49">
        <f t="shared" si="2"/>
        <v>0.26466188485290171</v>
      </c>
    </row>
    <row r="139" spans="1:8" x14ac:dyDescent="0.3">
      <c r="A139" s="32"/>
      <c r="B139" s="32">
        <v>134</v>
      </c>
      <c r="C139" s="40" t="s">
        <v>1481</v>
      </c>
      <c r="D139" s="38">
        <v>47.99</v>
      </c>
      <c r="E139" s="37"/>
      <c r="F139" s="37">
        <v>1</v>
      </c>
      <c r="G139" s="37">
        <v>208.57</v>
      </c>
      <c r="H139" s="49">
        <f t="shared" si="2"/>
        <v>0.23009061705902098</v>
      </c>
    </row>
    <row r="140" spans="1:8" x14ac:dyDescent="0.3">
      <c r="A140" s="32"/>
      <c r="B140" s="32">
        <v>135</v>
      </c>
      <c r="C140" s="40" t="s">
        <v>1480</v>
      </c>
      <c r="D140" s="38">
        <v>19.989999999999998</v>
      </c>
      <c r="E140" s="37"/>
      <c r="F140" s="37"/>
      <c r="G140" s="37">
        <v>52.14</v>
      </c>
      <c r="H140" s="49">
        <f t="shared" si="2"/>
        <v>0</v>
      </c>
    </row>
    <row r="141" spans="1:8" x14ac:dyDescent="0.3">
      <c r="A141" s="32"/>
      <c r="B141" s="32">
        <v>136</v>
      </c>
      <c r="C141" s="40" t="s">
        <v>100</v>
      </c>
      <c r="D141" s="38">
        <v>45</v>
      </c>
      <c r="E141" s="37"/>
      <c r="F141" s="37">
        <v>1</v>
      </c>
      <c r="G141" s="37">
        <v>208.57</v>
      </c>
      <c r="H141" s="49">
        <f t="shared" si="2"/>
        <v>0.21575490243083859</v>
      </c>
    </row>
    <row r="142" spans="1:8" x14ac:dyDescent="0.3">
      <c r="A142" s="32"/>
      <c r="B142" s="32">
        <v>137</v>
      </c>
      <c r="C142" s="40" t="s">
        <v>101</v>
      </c>
      <c r="D142" s="38">
        <v>39</v>
      </c>
      <c r="E142" s="37"/>
      <c r="F142" s="37">
        <v>1</v>
      </c>
      <c r="G142" s="37">
        <v>208.57</v>
      </c>
      <c r="H142" s="49">
        <f t="shared" si="2"/>
        <v>0.18698758210672675</v>
      </c>
    </row>
    <row r="143" spans="1:8" x14ac:dyDescent="0.3">
      <c r="A143" s="32"/>
      <c r="B143" s="32">
        <v>138</v>
      </c>
      <c r="C143" s="40" t="s">
        <v>102</v>
      </c>
      <c r="D143" s="38">
        <v>22</v>
      </c>
      <c r="E143" s="37"/>
      <c r="F143" s="37">
        <v>1</v>
      </c>
      <c r="G143" s="37">
        <v>104.29</v>
      </c>
      <c r="H143" s="49">
        <f t="shared" si="2"/>
        <v>0.21095023492185253</v>
      </c>
    </row>
    <row r="144" spans="1:8" x14ac:dyDescent="0.3">
      <c r="A144" s="32"/>
      <c r="B144" s="32">
        <v>139</v>
      </c>
      <c r="C144" s="40" t="s">
        <v>1478</v>
      </c>
      <c r="D144" s="38">
        <v>6.99</v>
      </c>
      <c r="E144" s="37"/>
      <c r="F144" s="37">
        <v>2</v>
      </c>
      <c r="G144" s="37">
        <v>52.14</v>
      </c>
      <c r="H144" s="49">
        <f t="shared" si="2"/>
        <v>0.26812428078250866</v>
      </c>
    </row>
    <row r="145" spans="1:8" x14ac:dyDescent="0.3">
      <c r="A145" s="32"/>
      <c r="B145" s="32">
        <v>140</v>
      </c>
      <c r="C145" s="40" t="s">
        <v>1479</v>
      </c>
      <c r="D145" s="38">
        <v>7.5</v>
      </c>
      <c r="E145" s="37"/>
      <c r="F145" s="37">
        <v>1</v>
      </c>
      <c r="G145" s="37">
        <v>52.14</v>
      </c>
      <c r="H145" s="49">
        <f t="shared" si="2"/>
        <v>0.14384349827387802</v>
      </c>
    </row>
    <row r="146" spans="1:8" x14ac:dyDescent="0.3">
      <c r="A146" s="32"/>
      <c r="B146" s="32">
        <v>141</v>
      </c>
      <c r="C146" s="51" t="s">
        <v>1011</v>
      </c>
      <c r="D146" s="38">
        <v>8</v>
      </c>
      <c r="E146" s="37"/>
      <c r="F146" s="37">
        <v>2</v>
      </c>
      <c r="G146" s="37">
        <v>521.42999999999995</v>
      </c>
      <c r="H146" s="49">
        <f t="shared" si="2"/>
        <v>3.0684847438774143E-2</v>
      </c>
    </row>
    <row r="147" spans="1:8" x14ac:dyDescent="0.3">
      <c r="A147" s="32"/>
      <c r="B147" s="32">
        <v>142</v>
      </c>
      <c r="C147" s="51" t="s">
        <v>1482</v>
      </c>
      <c r="D147" s="38">
        <v>12</v>
      </c>
      <c r="E147" s="37"/>
      <c r="F147" s="37">
        <v>3</v>
      </c>
      <c r="G147" s="37">
        <v>52.14</v>
      </c>
      <c r="H147" s="49">
        <f t="shared" si="2"/>
        <v>0.69044879171461448</v>
      </c>
    </row>
    <row r="148" spans="1:8" x14ac:dyDescent="0.3">
      <c r="A148" s="32"/>
      <c r="B148" s="32">
        <v>143</v>
      </c>
      <c r="C148" s="51" t="s">
        <v>1483</v>
      </c>
      <c r="D148" s="38">
        <v>8</v>
      </c>
      <c r="E148" s="37"/>
      <c r="F148" s="37">
        <v>1</v>
      </c>
      <c r="G148" s="37">
        <v>104.29</v>
      </c>
      <c r="H148" s="49">
        <f t="shared" si="2"/>
        <v>7.6709176335219093E-2</v>
      </c>
    </row>
    <row r="149" spans="1:8" x14ac:dyDescent="0.3">
      <c r="A149" s="32"/>
      <c r="B149" s="32">
        <v>144</v>
      </c>
      <c r="C149" s="51" t="s">
        <v>1484</v>
      </c>
      <c r="D149" s="38">
        <v>8</v>
      </c>
      <c r="E149" s="37"/>
      <c r="F149" s="37">
        <v>6</v>
      </c>
      <c r="G149" s="37">
        <v>104.29</v>
      </c>
      <c r="H149" s="49">
        <f t="shared" si="2"/>
        <v>0.46025505801131456</v>
      </c>
    </row>
    <row r="150" spans="1:8" x14ac:dyDescent="0.3">
      <c r="A150" s="32"/>
      <c r="B150" s="32">
        <v>145</v>
      </c>
      <c r="C150" s="51" t="s">
        <v>1485</v>
      </c>
      <c r="D150" s="38">
        <v>27.5</v>
      </c>
      <c r="E150" s="37"/>
      <c r="F150" s="37">
        <v>2</v>
      </c>
      <c r="G150" s="37">
        <v>104.29</v>
      </c>
      <c r="H150" s="49">
        <f t="shared" si="2"/>
        <v>0.5273755873046313</v>
      </c>
    </row>
    <row r="151" spans="1:8" x14ac:dyDescent="0.3">
      <c r="A151" s="32"/>
      <c r="B151" s="32">
        <v>146</v>
      </c>
      <c r="C151" s="51" t="s">
        <v>1486</v>
      </c>
      <c r="D151" s="38">
        <v>22.5</v>
      </c>
      <c r="E151" s="37"/>
      <c r="F151" s="37">
        <v>2</v>
      </c>
      <c r="G151" s="37">
        <v>104.29</v>
      </c>
      <c r="H151" s="49">
        <f t="shared" si="2"/>
        <v>0.43148911688560743</v>
      </c>
    </row>
    <row r="152" spans="1:8" x14ac:dyDescent="0.3">
      <c r="A152" s="32"/>
      <c r="B152" s="32">
        <v>147</v>
      </c>
      <c r="C152" s="51" t="s">
        <v>1487</v>
      </c>
      <c r="D152" s="38">
        <v>22</v>
      </c>
      <c r="E152" s="37"/>
      <c r="F152" s="37">
        <v>2</v>
      </c>
      <c r="G152" s="37">
        <v>104.29</v>
      </c>
      <c r="H152" s="49">
        <f t="shared" si="2"/>
        <v>0.42190046984370505</v>
      </c>
    </row>
    <row r="153" spans="1:8" x14ac:dyDescent="0.3">
      <c r="A153" s="32"/>
      <c r="B153" s="32">
        <v>148</v>
      </c>
      <c r="C153" s="51" t="s">
        <v>1488</v>
      </c>
      <c r="D153" s="38">
        <v>55</v>
      </c>
      <c r="E153" s="37"/>
      <c r="F153" s="37">
        <v>1</v>
      </c>
      <c r="G153" s="37">
        <v>104.29</v>
      </c>
      <c r="H153" s="49">
        <f t="shared" si="2"/>
        <v>0.5273755873046313</v>
      </c>
    </row>
    <row r="154" spans="1:8" x14ac:dyDescent="0.3">
      <c r="A154" s="32"/>
      <c r="B154" s="32">
        <v>149</v>
      </c>
      <c r="C154" s="51" t="s">
        <v>1489</v>
      </c>
      <c r="D154" s="38">
        <v>45</v>
      </c>
      <c r="E154" s="37"/>
      <c r="F154" s="37">
        <v>1</v>
      </c>
      <c r="G154" s="37">
        <v>104.29</v>
      </c>
      <c r="H154" s="49">
        <f t="shared" si="2"/>
        <v>0.43148911688560743</v>
      </c>
    </row>
    <row r="155" spans="1:8" x14ac:dyDescent="0.3">
      <c r="A155" s="32"/>
      <c r="B155" s="32">
        <v>150</v>
      </c>
      <c r="C155" s="51" t="s">
        <v>1490</v>
      </c>
      <c r="D155" s="38">
        <v>17.989999999999998</v>
      </c>
      <c r="E155" s="37"/>
      <c r="F155" s="37">
        <v>1</v>
      </c>
      <c r="G155" s="37">
        <v>104.29</v>
      </c>
      <c r="H155" s="49">
        <f t="shared" si="2"/>
        <v>0.17249976028382394</v>
      </c>
    </row>
    <row r="156" spans="1:8" x14ac:dyDescent="0.3">
      <c r="A156" s="32"/>
      <c r="B156" s="32">
        <v>151</v>
      </c>
      <c r="C156" s="51" t="s">
        <v>1491</v>
      </c>
      <c r="D156" s="38">
        <v>12.5</v>
      </c>
      <c r="E156" s="37"/>
      <c r="F156" s="37">
        <v>2</v>
      </c>
      <c r="G156" s="37">
        <v>104.29</v>
      </c>
      <c r="H156" s="49">
        <f t="shared" si="2"/>
        <v>0.23971617604755968</v>
      </c>
    </row>
    <row r="157" spans="1:8" x14ac:dyDescent="0.3">
      <c r="A157" s="32"/>
      <c r="B157" s="32">
        <v>152</v>
      </c>
      <c r="C157" s="51" t="s">
        <v>1492</v>
      </c>
      <c r="D157" s="38">
        <v>6</v>
      </c>
      <c r="E157" s="37"/>
      <c r="F157" s="37">
        <v>1</v>
      </c>
      <c r="G157" s="37">
        <v>260.70999999999998</v>
      </c>
      <c r="H157" s="49">
        <f t="shared" si="2"/>
        <v>2.3014076943730585E-2</v>
      </c>
    </row>
    <row r="158" spans="1:8" x14ac:dyDescent="0.3">
      <c r="A158" s="32"/>
      <c r="B158" s="32">
        <v>153</v>
      </c>
      <c r="C158" s="51" t="s">
        <v>1514</v>
      </c>
      <c r="D158" s="38">
        <v>22</v>
      </c>
      <c r="E158" s="37"/>
      <c r="F158" s="37">
        <v>2</v>
      </c>
      <c r="G158" s="37">
        <v>208.57</v>
      </c>
      <c r="H158" s="49">
        <f t="shared" si="2"/>
        <v>0.21096034904348659</v>
      </c>
    </row>
    <row r="159" spans="1:8" x14ac:dyDescent="0.3">
      <c r="A159" s="32"/>
      <c r="B159" s="32">
        <v>154</v>
      </c>
      <c r="C159" s="51" t="s">
        <v>1012</v>
      </c>
      <c r="D159" s="38">
        <v>15</v>
      </c>
      <c r="E159" s="37"/>
      <c r="F159" s="37">
        <v>1</v>
      </c>
      <c r="G159" s="37">
        <v>260.70999999999998</v>
      </c>
      <c r="H159" s="49">
        <f t="shared" si="2"/>
        <v>5.7535192359326456E-2</v>
      </c>
    </row>
    <row r="160" spans="1:8" x14ac:dyDescent="0.3">
      <c r="A160" s="32"/>
      <c r="B160" s="32">
        <v>155</v>
      </c>
      <c r="C160" s="51" t="s">
        <v>1014</v>
      </c>
      <c r="D160" s="38">
        <v>15</v>
      </c>
      <c r="E160" s="37"/>
      <c r="F160" s="37">
        <v>1</v>
      </c>
      <c r="G160" s="37">
        <v>104.28</v>
      </c>
      <c r="H160" s="49">
        <f t="shared" si="2"/>
        <v>0.14384349827387802</v>
      </c>
    </row>
    <row r="161" spans="1:11" x14ac:dyDescent="0.3">
      <c r="A161" s="32"/>
      <c r="B161" s="32">
        <v>156</v>
      </c>
      <c r="C161" s="51" t="s">
        <v>1015</v>
      </c>
      <c r="D161" s="38">
        <v>15</v>
      </c>
      <c r="E161" s="37"/>
      <c r="F161" s="37">
        <v>1</v>
      </c>
      <c r="G161" s="37">
        <v>104.28</v>
      </c>
      <c r="H161" s="49">
        <f t="shared" si="2"/>
        <v>0.14384349827387802</v>
      </c>
    </row>
    <row r="162" spans="1:11" x14ac:dyDescent="0.3">
      <c r="A162" s="32"/>
      <c r="B162" s="32">
        <v>157</v>
      </c>
      <c r="C162" s="51" t="s">
        <v>1013</v>
      </c>
      <c r="D162" s="38">
        <v>5.99</v>
      </c>
      <c r="E162" s="37"/>
      <c r="F162" s="37">
        <v>2</v>
      </c>
      <c r="G162" s="37">
        <v>521.42999999999995</v>
      </c>
      <c r="H162" s="49">
        <f t="shared" si="2"/>
        <v>2.2975279519782142E-2</v>
      </c>
    </row>
    <row r="163" spans="1:11" x14ac:dyDescent="0.3">
      <c r="A163" s="32"/>
      <c r="B163" s="32">
        <v>158</v>
      </c>
      <c r="C163" s="51" t="s">
        <v>1373</v>
      </c>
      <c r="D163" s="38">
        <v>19.5</v>
      </c>
      <c r="E163" s="37"/>
      <c r="F163" s="37">
        <v>2</v>
      </c>
      <c r="G163" s="37">
        <v>52</v>
      </c>
      <c r="H163" s="49">
        <f t="shared" si="2"/>
        <v>0.75</v>
      </c>
      <c r="I163" s="32" t="s">
        <v>10</v>
      </c>
      <c r="J163" s="42">
        <f>SUM(H83:H163)</f>
        <v>24.225615801921297</v>
      </c>
      <c r="K163" s="42">
        <f>COUNT(H83:H163)</f>
        <v>81</v>
      </c>
    </row>
    <row r="164" spans="1:11" x14ac:dyDescent="0.3">
      <c r="A164" s="11" t="s">
        <v>11</v>
      </c>
      <c r="B164" s="32"/>
      <c r="C164" s="32"/>
      <c r="D164" s="38"/>
      <c r="E164" s="37"/>
      <c r="F164" s="37"/>
      <c r="G164" s="37"/>
      <c r="H164" s="49"/>
    </row>
    <row r="165" spans="1:11" x14ac:dyDescent="0.3">
      <c r="A165" s="11"/>
      <c r="B165" s="32">
        <v>159</v>
      </c>
      <c r="C165" s="45" t="s">
        <v>930</v>
      </c>
      <c r="D165" s="38">
        <v>9.2440999999999995</v>
      </c>
      <c r="E165" s="37"/>
      <c r="F165" s="37">
        <v>1</v>
      </c>
      <c r="G165" s="37">
        <v>1</v>
      </c>
      <c r="H165" s="49">
        <f t="shared" si="2"/>
        <v>9.2440999999999995</v>
      </c>
    </row>
    <row r="166" spans="1:11" x14ac:dyDescent="0.3">
      <c r="A166" s="32"/>
      <c r="B166" s="32">
        <v>160</v>
      </c>
      <c r="C166" s="51" t="s">
        <v>110</v>
      </c>
      <c r="D166" s="38">
        <v>176.41666666666666</v>
      </c>
      <c r="E166" s="37"/>
      <c r="F166" s="37">
        <v>1</v>
      </c>
      <c r="G166" s="37">
        <v>1</v>
      </c>
      <c r="H166" s="49">
        <v>176.41666666666666</v>
      </c>
    </row>
    <row r="167" spans="1:11" x14ac:dyDescent="0.3">
      <c r="A167" s="32"/>
      <c r="B167" s="32">
        <v>161</v>
      </c>
      <c r="C167" s="51" t="s">
        <v>111</v>
      </c>
      <c r="D167" s="38">
        <v>7.4981</v>
      </c>
      <c r="E167" s="37"/>
      <c r="F167" s="37">
        <v>1</v>
      </c>
      <c r="G167" s="37">
        <v>1</v>
      </c>
      <c r="H167" s="49">
        <f t="shared" si="2"/>
        <v>7.4981</v>
      </c>
    </row>
    <row r="168" spans="1:11" x14ac:dyDescent="0.3">
      <c r="A168" s="32"/>
      <c r="B168" s="32">
        <v>162</v>
      </c>
      <c r="C168" s="51" t="s">
        <v>112</v>
      </c>
      <c r="D168" s="52">
        <v>1.38</v>
      </c>
      <c r="E168" s="37"/>
      <c r="F168" s="37">
        <v>1</v>
      </c>
      <c r="G168" s="37">
        <v>1</v>
      </c>
      <c r="H168" s="49">
        <f t="shared" si="2"/>
        <v>1.38</v>
      </c>
    </row>
    <row r="169" spans="1:11" x14ac:dyDescent="0.3">
      <c r="A169" s="32"/>
      <c r="B169" s="32">
        <v>163</v>
      </c>
      <c r="C169" s="51" t="s">
        <v>113</v>
      </c>
      <c r="D169" s="38">
        <v>18.042000000000002</v>
      </c>
      <c r="E169" s="37"/>
      <c r="F169" s="37">
        <v>1</v>
      </c>
      <c r="G169" s="37">
        <v>1</v>
      </c>
      <c r="H169" s="49">
        <f t="shared" si="2"/>
        <v>18.042000000000002</v>
      </c>
    </row>
    <row r="170" spans="1:11" x14ac:dyDescent="0.3">
      <c r="A170" s="32"/>
      <c r="B170" s="32">
        <v>164</v>
      </c>
      <c r="C170" s="51" t="s">
        <v>114</v>
      </c>
      <c r="D170" s="38">
        <v>97</v>
      </c>
      <c r="E170" s="37"/>
      <c r="F170" s="37">
        <v>1</v>
      </c>
      <c r="G170" s="37">
        <v>52.14</v>
      </c>
      <c r="H170" s="49">
        <f t="shared" si="2"/>
        <v>1.8603759110088225</v>
      </c>
      <c r="I170" s="32" t="s">
        <v>11</v>
      </c>
      <c r="J170" s="42">
        <f>SUM(H165:H170)</f>
        <v>214.44124257767547</v>
      </c>
      <c r="K170" s="42">
        <f>COUNT(H165:H170)</f>
        <v>6</v>
      </c>
    </row>
    <row r="171" spans="1:11" x14ac:dyDescent="0.3">
      <c r="A171" s="11" t="s">
        <v>12</v>
      </c>
      <c r="B171" s="32"/>
      <c r="C171" s="32"/>
      <c r="D171" s="38"/>
      <c r="E171" s="37"/>
      <c r="F171" s="37"/>
      <c r="G171" s="37"/>
      <c r="H171" s="49"/>
    </row>
    <row r="172" spans="1:11" x14ac:dyDescent="0.3">
      <c r="A172" s="11"/>
      <c r="B172" s="32">
        <v>165</v>
      </c>
      <c r="C172" s="45" t="s">
        <v>862</v>
      </c>
      <c r="D172" s="40">
        <v>29</v>
      </c>
      <c r="E172" s="37"/>
      <c r="F172" s="37">
        <v>1</v>
      </c>
      <c r="G172" s="37">
        <v>1042.8800000000001</v>
      </c>
      <c r="H172" s="49">
        <f t="shared" si="2"/>
        <v>2.7807609696225834E-2</v>
      </c>
    </row>
    <row r="173" spans="1:11" x14ac:dyDescent="0.3">
      <c r="A173" s="32"/>
      <c r="B173" s="32">
        <v>166</v>
      </c>
      <c r="C173" s="45" t="s">
        <v>863</v>
      </c>
      <c r="D173" s="40">
        <v>8.5299999999999994</v>
      </c>
      <c r="E173" s="37"/>
      <c r="F173" s="37">
        <v>1</v>
      </c>
      <c r="G173" s="37">
        <v>1042.8800000000001</v>
      </c>
      <c r="H173" s="49">
        <f t="shared" si="2"/>
        <v>8.1792727830622882E-3</v>
      </c>
    </row>
    <row r="174" spans="1:11" x14ac:dyDescent="0.3">
      <c r="A174" s="32"/>
      <c r="B174" s="32">
        <v>167</v>
      </c>
      <c r="C174" s="45" t="s">
        <v>864</v>
      </c>
      <c r="D174" s="40">
        <v>8.5299999999999994</v>
      </c>
      <c r="E174" s="37"/>
      <c r="F174" s="37">
        <v>1</v>
      </c>
      <c r="G174" s="37">
        <v>1042.8800000000001</v>
      </c>
      <c r="H174" s="49">
        <f t="shared" si="2"/>
        <v>8.1792727830622882E-3</v>
      </c>
    </row>
    <row r="175" spans="1:11" x14ac:dyDescent="0.3">
      <c r="A175" s="32"/>
      <c r="B175" s="32">
        <v>168</v>
      </c>
      <c r="C175" s="45" t="s">
        <v>865</v>
      </c>
      <c r="D175" s="40">
        <v>7.99</v>
      </c>
      <c r="E175" s="37"/>
      <c r="F175" s="37">
        <v>1</v>
      </c>
      <c r="G175" s="37">
        <v>260.70999999999998</v>
      </c>
      <c r="H175" s="49">
        <f t="shared" si="2"/>
        <v>3.0647079130067895E-2</v>
      </c>
    </row>
    <row r="176" spans="1:11" x14ac:dyDescent="0.3">
      <c r="A176" s="32"/>
      <c r="B176" s="32">
        <v>169</v>
      </c>
      <c r="C176" s="45" t="s">
        <v>865</v>
      </c>
      <c r="D176" s="40">
        <v>7.99</v>
      </c>
      <c r="E176" s="37"/>
      <c r="F176" s="37">
        <v>1</v>
      </c>
      <c r="G176" s="37">
        <v>104.29</v>
      </c>
      <c r="H176" s="49">
        <f t="shared" si="2"/>
        <v>7.661328986480008E-2</v>
      </c>
    </row>
    <row r="177" spans="1:8" x14ac:dyDescent="0.3">
      <c r="A177" s="32"/>
      <c r="B177" s="32">
        <v>170</v>
      </c>
      <c r="C177" s="45" t="s">
        <v>866</v>
      </c>
      <c r="D177" s="40">
        <v>0.99</v>
      </c>
      <c r="E177" s="37"/>
      <c r="F177" s="37">
        <v>1</v>
      </c>
      <c r="G177" s="37">
        <v>1042.8800000000001</v>
      </c>
      <c r="H177" s="49">
        <f t="shared" si="2"/>
        <v>9.4929426204357157E-4</v>
      </c>
    </row>
    <row r="178" spans="1:8" x14ac:dyDescent="0.3">
      <c r="A178" s="32"/>
      <c r="B178" s="32">
        <v>171</v>
      </c>
      <c r="C178" s="45" t="s">
        <v>1493</v>
      </c>
      <c r="D178" s="40">
        <v>139.99</v>
      </c>
      <c r="E178" s="37"/>
      <c r="F178" s="37">
        <v>2</v>
      </c>
      <c r="G178" s="37">
        <v>1042.8599999999999</v>
      </c>
      <c r="H178" s="49">
        <f t="shared" si="2"/>
        <v>0.26847323705962456</v>
      </c>
    </row>
    <row r="179" spans="1:8" x14ac:dyDescent="0.3">
      <c r="A179" s="32"/>
      <c r="B179" s="32">
        <v>172</v>
      </c>
      <c r="C179" s="45" t="s">
        <v>867</v>
      </c>
      <c r="D179" s="40">
        <v>6.5</v>
      </c>
      <c r="E179" s="37"/>
      <c r="F179" s="37">
        <v>3</v>
      </c>
      <c r="G179" s="37">
        <v>52.14</v>
      </c>
      <c r="H179" s="49">
        <f t="shared" si="2"/>
        <v>0.37399309551208287</v>
      </c>
    </row>
    <row r="180" spans="1:8" x14ac:dyDescent="0.3">
      <c r="A180" s="32"/>
      <c r="B180" s="32">
        <v>173</v>
      </c>
      <c r="C180" s="45" t="s">
        <v>465</v>
      </c>
      <c r="D180" s="37">
        <v>22</v>
      </c>
      <c r="E180" s="37"/>
      <c r="F180" s="37">
        <v>2</v>
      </c>
      <c r="G180" s="37">
        <v>260.70999999999998</v>
      </c>
      <c r="H180" s="49">
        <f t="shared" si="2"/>
        <v>0.16876989758735761</v>
      </c>
    </row>
    <row r="181" spans="1:8" x14ac:dyDescent="0.3">
      <c r="A181" s="32"/>
      <c r="B181" s="32">
        <v>174</v>
      </c>
      <c r="C181" s="45" t="s">
        <v>868</v>
      </c>
      <c r="D181" s="40">
        <v>39</v>
      </c>
      <c r="E181" s="37"/>
      <c r="F181" s="37">
        <v>1</v>
      </c>
      <c r="G181" s="37">
        <v>1042.8599999999999</v>
      </c>
      <c r="H181" s="49">
        <f t="shared" si="2"/>
        <v>3.7397157816005985E-2</v>
      </c>
    </row>
    <row r="182" spans="1:8" x14ac:dyDescent="0.3">
      <c r="A182" s="32"/>
      <c r="B182" s="32">
        <v>175</v>
      </c>
      <c r="C182" s="45" t="s">
        <v>380</v>
      </c>
      <c r="D182" s="40">
        <v>7.99</v>
      </c>
      <c r="E182" s="37"/>
      <c r="F182" s="37">
        <v>1</v>
      </c>
      <c r="G182" s="37">
        <v>521.42999999999995</v>
      </c>
      <c r="H182" s="49">
        <f t="shared" si="2"/>
        <v>1.5323245689737839E-2</v>
      </c>
    </row>
    <row r="183" spans="1:8" x14ac:dyDescent="0.3">
      <c r="A183" s="32"/>
      <c r="B183" s="32">
        <v>176</v>
      </c>
      <c r="C183" s="45" t="s">
        <v>1494</v>
      </c>
      <c r="D183" s="40">
        <v>15</v>
      </c>
      <c r="E183" s="37"/>
      <c r="F183" s="37">
        <v>2</v>
      </c>
      <c r="G183" s="37">
        <v>521.42999999999995</v>
      </c>
      <c r="H183" s="49">
        <f t="shared" si="2"/>
        <v>5.7534088947701519E-2</v>
      </c>
    </row>
    <row r="184" spans="1:8" x14ac:dyDescent="0.3">
      <c r="A184" s="32"/>
      <c r="B184" s="32">
        <v>177</v>
      </c>
      <c r="C184" s="45" t="s">
        <v>870</v>
      </c>
      <c r="D184" s="40">
        <v>10</v>
      </c>
      <c r="E184" s="37"/>
      <c r="F184" s="37">
        <v>4</v>
      </c>
      <c r="G184" s="37">
        <v>260.70999999999998</v>
      </c>
      <c r="H184" s="49">
        <f t="shared" si="2"/>
        <v>0.15342717962487057</v>
      </c>
    </row>
    <row r="185" spans="1:8" x14ac:dyDescent="0.3">
      <c r="A185" s="32"/>
      <c r="B185" s="32">
        <v>178</v>
      </c>
      <c r="C185" s="45" t="s">
        <v>1495</v>
      </c>
      <c r="D185" s="37">
        <v>21</v>
      </c>
      <c r="E185" s="37"/>
      <c r="F185" s="37">
        <v>1</v>
      </c>
      <c r="G185" s="37">
        <v>521.42999999999995</v>
      </c>
      <c r="H185" s="49">
        <f t="shared" si="2"/>
        <v>4.0273862263391066E-2</v>
      </c>
    </row>
    <row r="186" spans="1:8" x14ac:dyDescent="0.3">
      <c r="A186" s="32"/>
      <c r="B186" s="32">
        <v>179</v>
      </c>
      <c r="C186" s="45" t="s">
        <v>133</v>
      </c>
      <c r="D186" s="37">
        <v>14.99</v>
      </c>
      <c r="E186" s="37"/>
      <c r="F186" s="37">
        <v>2</v>
      </c>
      <c r="G186" s="37">
        <v>156.43</v>
      </c>
      <c r="H186" s="49">
        <f t="shared" si="2"/>
        <v>0.19165121779709773</v>
      </c>
    </row>
    <row r="187" spans="1:8" x14ac:dyDescent="0.3">
      <c r="A187" s="32"/>
      <c r="B187" s="32">
        <v>180</v>
      </c>
      <c r="C187" s="45" t="s">
        <v>134</v>
      </c>
      <c r="D187" s="37">
        <v>1.1499999999999999</v>
      </c>
      <c r="E187" s="37"/>
      <c r="F187" s="37">
        <v>5</v>
      </c>
      <c r="G187" s="37">
        <v>260.70999999999998</v>
      </c>
      <c r="H187" s="49">
        <f t="shared" si="2"/>
        <v>2.2055157071075141E-2</v>
      </c>
    </row>
    <row r="188" spans="1:8" x14ac:dyDescent="0.3">
      <c r="A188" s="32"/>
      <c r="B188" s="32">
        <v>181</v>
      </c>
      <c r="C188" s="45" t="s">
        <v>871</v>
      </c>
      <c r="D188" s="40">
        <v>1.2</v>
      </c>
      <c r="E188" s="37"/>
      <c r="F188" s="37">
        <v>4</v>
      </c>
      <c r="G188" s="37">
        <v>1042.8599999999999</v>
      </c>
      <c r="H188" s="49">
        <f t="shared" si="2"/>
        <v>4.6027271158161215E-3</v>
      </c>
    </row>
    <row r="189" spans="1:8" x14ac:dyDescent="0.3">
      <c r="A189" s="32"/>
      <c r="B189" s="32">
        <v>182</v>
      </c>
      <c r="C189" s="45" t="s">
        <v>135</v>
      </c>
      <c r="D189" s="32">
        <v>19.989999999999998</v>
      </c>
      <c r="E189" s="37"/>
      <c r="F189" s="37">
        <v>1</v>
      </c>
      <c r="G189" s="37">
        <v>1042.8599999999999</v>
      </c>
      <c r="H189" s="49">
        <f t="shared" ref="H189:H251" si="3">(D189*F189)/G189</f>
        <v>1.9168440634409221E-2</v>
      </c>
    </row>
    <row r="190" spans="1:8" x14ac:dyDescent="0.3">
      <c r="A190" s="32"/>
      <c r="B190" s="32">
        <v>183</v>
      </c>
      <c r="C190" s="45" t="s">
        <v>473</v>
      </c>
      <c r="D190" s="37">
        <v>2.99</v>
      </c>
      <c r="E190" s="37"/>
      <c r="F190" s="37">
        <v>1</v>
      </c>
      <c r="G190" s="37">
        <v>1042.8599999999999</v>
      </c>
      <c r="H190" s="49">
        <f t="shared" si="3"/>
        <v>2.8671154325604592E-3</v>
      </c>
    </row>
    <row r="191" spans="1:8" x14ac:dyDescent="0.3">
      <c r="A191" s="32"/>
      <c r="B191" s="32">
        <v>184</v>
      </c>
      <c r="C191" s="45" t="s">
        <v>872</v>
      </c>
      <c r="D191" s="40">
        <v>6.49</v>
      </c>
      <c r="E191" s="37"/>
      <c r="F191" s="37">
        <v>1</v>
      </c>
      <c r="G191" s="37">
        <v>1042.8599999999999</v>
      </c>
      <c r="H191" s="49">
        <f t="shared" si="3"/>
        <v>6.2232706211763815E-3</v>
      </c>
    </row>
    <row r="192" spans="1:8" x14ac:dyDescent="0.3">
      <c r="A192" s="32"/>
      <c r="B192" s="32">
        <v>185</v>
      </c>
      <c r="C192" s="45" t="s">
        <v>873</v>
      </c>
      <c r="D192" s="37">
        <v>6.49</v>
      </c>
      <c r="E192" s="37"/>
      <c r="F192" s="37">
        <v>2</v>
      </c>
      <c r="G192" s="37">
        <v>156.43</v>
      </c>
      <c r="H192" s="49">
        <f t="shared" si="3"/>
        <v>8.2976411174327178E-2</v>
      </c>
    </row>
    <row r="193" spans="1:8" x14ac:dyDescent="0.3">
      <c r="A193" s="32"/>
      <c r="B193" s="32">
        <v>186</v>
      </c>
      <c r="C193" s="45" t="s">
        <v>874</v>
      </c>
      <c r="D193" s="37">
        <v>3.99</v>
      </c>
      <c r="E193" s="37"/>
      <c r="F193" s="37">
        <v>2</v>
      </c>
      <c r="G193" s="37">
        <v>156.43</v>
      </c>
      <c r="H193" s="49">
        <f t="shared" si="3"/>
        <v>5.1013232755865244E-2</v>
      </c>
    </row>
    <row r="194" spans="1:8" x14ac:dyDescent="0.3">
      <c r="A194" s="32"/>
      <c r="B194" s="32">
        <v>187</v>
      </c>
      <c r="C194" s="45" t="s">
        <v>137</v>
      </c>
      <c r="D194" s="40">
        <v>6.49</v>
      </c>
      <c r="E194" s="37"/>
      <c r="F194" s="37">
        <v>2</v>
      </c>
      <c r="G194" s="37">
        <v>156.43</v>
      </c>
      <c r="H194" s="49">
        <f t="shared" si="3"/>
        <v>8.2976411174327178E-2</v>
      </c>
    </row>
    <row r="195" spans="1:8" x14ac:dyDescent="0.3">
      <c r="A195" s="32"/>
      <c r="B195" s="32">
        <v>188</v>
      </c>
      <c r="C195" s="45" t="s">
        <v>480</v>
      </c>
      <c r="D195" s="37">
        <v>4.75</v>
      </c>
      <c r="E195" s="37"/>
      <c r="F195" s="37">
        <v>1</v>
      </c>
      <c r="G195" s="37">
        <v>1042.8599999999999</v>
      </c>
      <c r="H195" s="49">
        <f t="shared" si="3"/>
        <v>4.5547820416930373E-3</v>
      </c>
    </row>
    <row r="196" spans="1:8" x14ac:dyDescent="0.3">
      <c r="A196" s="32"/>
      <c r="B196" s="32">
        <v>189</v>
      </c>
      <c r="C196" s="45" t="s">
        <v>138</v>
      </c>
      <c r="D196" s="37">
        <v>9.99</v>
      </c>
      <c r="E196" s="37"/>
      <c r="F196" s="37">
        <v>1</v>
      </c>
      <c r="G196" s="37">
        <v>1042.8599999999999</v>
      </c>
      <c r="H196" s="49">
        <f t="shared" si="3"/>
        <v>9.5794258097923034E-3</v>
      </c>
    </row>
    <row r="197" spans="1:8" x14ac:dyDescent="0.3">
      <c r="A197" s="32"/>
      <c r="B197" s="32">
        <v>190</v>
      </c>
      <c r="C197" s="45" t="s">
        <v>875</v>
      </c>
      <c r="D197" s="40">
        <v>8.99</v>
      </c>
      <c r="E197" s="37"/>
      <c r="F197" s="37">
        <v>1</v>
      </c>
      <c r="G197" s="37">
        <v>1042.8599999999999</v>
      </c>
      <c r="H197" s="49">
        <f t="shared" si="3"/>
        <v>8.6205243273306115E-3</v>
      </c>
    </row>
    <row r="198" spans="1:8" x14ac:dyDescent="0.3">
      <c r="A198" s="32"/>
      <c r="B198" s="32">
        <v>191</v>
      </c>
      <c r="C198" s="40" t="s">
        <v>876</v>
      </c>
      <c r="D198" s="40">
        <v>19.989999999999998</v>
      </c>
      <c r="E198" s="37"/>
      <c r="F198" s="37">
        <v>1</v>
      </c>
      <c r="G198" s="37">
        <v>260.70999999999998</v>
      </c>
      <c r="H198" s="49">
        <f t="shared" si="3"/>
        <v>7.6675233017529057E-2</v>
      </c>
    </row>
    <row r="199" spans="1:8" x14ac:dyDescent="0.3">
      <c r="A199" s="32"/>
      <c r="B199" s="32">
        <v>192</v>
      </c>
      <c r="C199" s="45" t="s">
        <v>877</v>
      </c>
      <c r="D199" s="40">
        <v>14.99</v>
      </c>
      <c r="E199" s="37"/>
      <c r="F199" s="37">
        <v>1</v>
      </c>
      <c r="G199" s="37">
        <v>365</v>
      </c>
      <c r="H199" s="49">
        <f t="shared" si="3"/>
        <v>4.1068493150684934E-2</v>
      </c>
    </row>
    <row r="200" spans="1:8" x14ac:dyDescent="0.3">
      <c r="A200" s="32"/>
      <c r="B200" s="32">
        <v>193</v>
      </c>
      <c r="C200" s="45" t="s">
        <v>482</v>
      </c>
      <c r="D200" s="37">
        <v>19.989999999999998</v>
      </c>
      <c r="E200" s="37"/>
      <c r="F200" s="37">
        <v>1</v>
      </c>
      <c r="G200" s="37">
        <v>104.29</v>
      </c>
      <c r="H200" s="49">
        <f t="shared" si="3"/>
        <v>0.19167705436762869</v>
      </c>
    </row>
    <row r="201" spans="1:8" x14ac:dyDescent="0.3">
      <c r="A201" s="32"/>
      <c r="B201" s="32">
        <v>194</v>
      </c>
      <c r="C201" s="45" t="s">
        <v>878</v>
      </c>
      <c r="D201" s="40">
        <v>11.95</v>
      </c>
      <c r="E201" s="37"/>
      <c r="F201" s="37">
        <v>1</v>
      </c>
      <c r="G201" s="37">
        <v>1042.8599999999999</v>
      </c>
      <c r="H201" s="49">
        <f t="shared" si="3"/>
        <v>1.1458872715417219E-2</v>
      </c>
    </row>
    <row r="202" spans="1:8" x14ac:dyDescent="0.3">
      <c r="A202" s="32"/>
      <c r="B202" s="32">
        <v>195</v>
      </c>
      <c r="C202" s="45" t="s">
        <v>485</v>
      </c>
      <c r="D202" s="37">
        <v>4.5</v>
      </c>
      <c r="E202" s="37"/>
      <c r="F202" s="37">
        <v>1</v>
      </c>
      <c r="G202" s="37">
        <v>521.42999999999995</v>
      </c>
      <c r="H202" s="49">
        <f t="shared" si="3"/>
        <v>8.6301133421552278E-3</v>
      </c>
    </row>
    <row r="203" spans="1:8" x14ac:dyDescent="0.3">
      <c r="A203" s="32"/>
      <c r="B203" s="32">
        <v>196</v>
      </c>
      <c r="C203" s="45" t="s">
        <v>879</v>
      </c>
      <c r="D203" s="40">
        <v>4.3499999999999996</v>
      </c>
      <c r="E203" s="37"/>
      <c r="F203" s="37">
        <v>2</v>
      </c>
      <c r="G203" s="37">
        <v>521.42999999999995</v>
      </c>
      <c r="H203" s="49">
        <f t="shared" si="3"/>
        <v>1.6684885794833439E-2</v>
      </c>
    </row>
    <row r="204" spans="1:8" x14ac:dyDescent="0.3">
      <c r="A204" s="32"/>
      <c r="B204" s="32">
        <v>197</v>
      </c>
      <c r="C204" s="45" t="s">
        <v>491</v>
      </c>
      <c r="D204" s="37">
        <v>4.75</v>
      </c>
      <c r="E204" s="37"/>
      <c r="F204" s="37">
        <v>1</v>
      </c>
      <c r="G204" s="37">
        <v>1042.8599999999999</v>
      </c>
      <c r="H204" s="49">
        <f t="shared" si="3"/>
        <v>4.5547820416930373E-3</v>
      </c>
    </row>
    <row r="205" spans="1:8" x14ac:dyDescent="0.3">
      <c r="A205" s="32"/>
      <c r="B205" s="32">
        <v>198</v>
      </c>
      <c r="C205" s="45" t="s">
        <v>374</v>
      </c>
      <c r="D205" s="37">
        <v>4.99</v>
      </c>
      <c r="E205" s="37"/>
      <c r="F205" s="37">
        <v>1</v>
      </c>
      <c r="G205" s="37">
        <v>1042.8599999999999</v>
      </c>
      <c r="H205" s="49">
        <f t="shared" si="3"/>
        <v>4.7849183974838436E-3</v>
      </c>
    </row>
    <row r="206" spans="1:8" x14ac:dyDescent="0.3">
      <c r="A206" s="32"/>
      <c r="B206" s="32">
        <v>199</v>
      </c>
      <c r="C206" s="45" t="s">
        <v>488</v>
      </c>
      <c r="D206" s="37">
        <v>5.49</v>
      </c>
      <c r="E206" s="37"/>
      <c r="F206" s="37"/>
      <c r="G206" s="37">
        <v>1042.8599999999999</v>
      </c>
      <c r="H206" s="49">
        <f t="shared" si="3"/>
        <v>0</v>
      </c>
    </row>
    <row r="207" spans="1:8" x14ac:dyDescent="0.3">
      <c r="A207" s="32"/>
      <c r="B207" s="32">
        <v>200</v>
      </c>
      <c r="C207" s="45" t="s">
        <v>880</v>
      </c>
      <c r="D207" s="40">
        <v>0.99</v>
      </c>
      <c r="E207" s="37"/>
      <c r="F207" s="37">
        <v>1</v>
      </c>
      <c r="G207" s="37">
        <v>208.57</v>
      </c>
      <c r="H207" s="49">
        <f t="shared" si="3"/>
        <v>4.7466078534784484E-3</v>
      </c>
    </row>
    <row r="208" spans="1:8" x14ac:dyDescent="0.3">
      <c r="A208" s="32"/>
      <c r="B208" s="32">
        <v>201</v>
      </c>
      <c r="C208" s="45" t="s">
        <v>881</v>
      </c>
      <c r="D208" s="40">
        <v>9.99</v>
      </c>
      <c r="E208" s="37"/>
      <c r="F208" s="37">
        <v>1</v>
      </c>
      <c r="G208" s="37">
        <v>1042.8599999999999</v>
      </c>
      <c r="H208" s="49">
        <f t="shared" si="3"/>
        <v>9.5794258097923034E-3</v>
      </c>
    </row>
    <row r="209" spans="1:8" x14ac:dyDescent="0.3">
      <c r="A209" s="32"/>
      <c r="B209" s="32">
        <v>202</v>
      </c>
      <c r="C209" s="45" t="s">
        <v>496</v>
      </c>
      <c r="D209" s="40">
        <v>1.37</v>
      </c>
      <c r="E209" s="37"/>
      <c r="F209" s="37">
        <v>1</v>
      </c>
      <c r="G209" s="37">
        <v>7</v>
      </c>
      <c r="H209" s="49">
        <f t="shared" si="3"/>
        <v>0.19571428571428573</v>
      </c>
    </row>
    <row r="210" spans="1:8" x14ac:dyDescent="0.3">
      <c r="A210" s="32"/>
      <c r="B210" s="32">
        <v>203</v>
      </c>
      <c r="C210" s="45" t="s">
        <v>882</v>
      </c>
      <c r="D210" s="40">
        <v>16</v>
      </c>
      <c r="E210" s="37"/>
      <c r="F210" s="37">
        <v>1</v>
      </c>
      <c r="G210" s="37">
        <v>782.14</v>
      </c>
      <c r="H210" s="49">
        <f t="shared" si="3"/>
        <v>2.0456695732221853E-2</v>
      </c>
    </row>
    <row r="211" spans="1:8" x14ac:dyDescent="0.3">
      <c r="A211" s="32"/>
      <c r="B211" s="32">
        <v>204</v>
      </c>
      <c r="C211" s="45" t="s">
        <v>883</v>
      </c>
      <c r="D211" s="40">
        <v>0.99</v>
      </c>
      <c r="E211" s="37"/>
      <c r="F211" s="37">
        <v>1</v>
      </c>
      <c r="G211" s="37">
        <v>52.14</v>
      </c>
      <c r="H211" s="49">
        <f t="shared" si="3"/>
        <v>1.8987341772151899E-2</v>
      </c>
    </row>
    <row r="212" spans="1:8" x14ac:dyDescent="0.3">
      <c r="A212" s="32"/>
      <c r="B212" s="32">
        <v>205</v>
      </c>
      <c r="C212" s="40" t="s">
        <v>884</v>
      </c>
      <c r="D212" s="40">
        <v>13</v>
      </c>
      <c r="E212" s="37"/>
      <c r="F212" s="37">
        <v>1</v>
      </c>
      <c r="G212" s="37">
        <v>260.70999999999998</v>
      </c>
      <c r="H212" s="49">
        <f t="shared" si="3"/>
        <v>4.9863833378082929E-2</v>
      </c>
    </row>
    <row r="213" spans="1:8" x14ac:dyDescent="0.3">
      <c r="A213" s="32"/>
      <c r="B213" s="32">
        <v>206</v>
      </c>
      <c r="C213" s="45" t="s">
        <v>885</v>
      </c>
      <c r="D213" s="40">
        <v>1</v>
      </c>
      <c r="E213" s="37"/>
      <c r="F213" s="37">
        <v>1</v>
      </c>
      <c r="G213" s="37">
        <v>52.14</v>
      </c>
      <c r="H213" s="49">
        <f t="shared" si="3"/>
        <v>1.9179133103183737E-2</v>
      </c>
    </row>
    <row r="214" spans="1:8" x14ac:dyDescent="0.3">
      <c r="A214" s="32"/>
      <c r="B214" s="32">
        <v>207</v>
      </c>
      <c r="C214" s="45" t="s">
        <v>886</v>
      </c>
      <c r="D214" s="40">
        <v>7.29</v>
      </c>
      <c r="E214" s="37"/>
      <c r="F214" s="37">
        <v>1</v>
      </c>
      <c r="G214" s="37">
        <v>1042.8599999999999</v>
      </c>
      <c r="H214" s="49">
        <f t="shared" si="3"/>
        <v>6.9903918071457342E-3</v>
      </c>
    </row>
    <row r="215" spans="1:8" x14ac:dyDescent="0.3">
      <c r="A215" s="32"/>
      <c r="B215" s="32">
        <v>208</v>
      </c>
      <c r="C215" s="45" t="s">
        <v>1619</v>
      </c>
      <c r="D215" s="40">
        <v>19.989999999999998</v>
      </c>
      <c r="E215" s="37"/>
      <c r="F215" s="37">
        <v>1</v>
      </c>
      <c r="G215" s="37">
        <v>521.42999999999995</v>
      </c>
      <c r="H215" s="49">
        <f t="shared" si="3"/>
        <v>3.8336881268818443E-2</v>
      </c>
    </row>
    <row r="216" spans="1:8" x14ac:dyDescent="0.3">
      <c r="A216" s="32"/>
      <c r="B216" s="32">
        <v>209</v>
      </c>
      <c r="C216" s="45" t="s">
        <v>888</v>
      </c>
      <c r="D216" s="40">
        <v>2.1</v>
      </c>
      <c r="E216" s="37"/>
      <c r="F216" s="37">
        <v>1</v>
      </c>
      <c r="G216" s="37">
        <v>3</v>
      </c>
      <c r="H216" s="49">
        <f t="shared" si="3"/>
        <v>0.70000000000000007</v>
      </c>
    </row>
    <row r="217" spans="1:8" x14ac:dyDescent="0.3">
      <c r="A217" s="32"/>
      <c r="B217" s="32">
        <v>210</v>
      </c>
      <c r="C217" s="45" t="s">
        <v>205</v>
      </c>
      <c r="D217" s="40">
        <v>39</v>
      </c>
      <c r="E217" s="37"/>
      <c r="F217" s="37">
        <v>2</v>
      </c>
      <c r="G217" s="37">
        <v>1042.8599999999999</v>
      </c>
      <c r="H217" s="49">
        <f t="shared" si="3"/>
        <v>7.4794315632011971E-2</v>
      </c>
    </row>
    <row r="218" spans="1:8" x14ac:dyDescent="0.3">
      <c r="A218" s="32"/>
      <c r="B218" s="32">
        <v>211</v>
      </c>
      <c r="C218" s="45" t="s">
        <v>1375</v>
      </c>
      <c r="D218" s="37">
        <v>20</v>
      </c>
      <c r="E218" s="37"/>
      <c r="F218" s="37">
        <v>1</v>
      </c>
      <c r="G218" s="37">
        <v>782.14</v>
      </c>
      <c r="H218" s="49">
        <f t="shared" si="3"/>
        <v>2.5570869665277315E-2</v>
      </c>
    </row>
    <row r="219" spans="1:8" x14ac:dyDescent="0.3">
      <c r="A219" s="32"/>
      <c r="B219" s="32">
        <v>212</v>
      </c>
      <c r="C219" s="45" t="s">
        <v>889</v>
      </c>
      <c r="D219" s="40">
        <v>17.5</v>
      </c>
      <c r="E219" s="37"/>
      <c r="F219" s="37">
        <v>1</v>
      </c>
      <c r="G219" s="37">
        <v>521.41999999999996</v>
      </c>
      <c r="H219" s="49">
        <f t="shared" si="3"/>
        <v>3.3562195542940432E-2</v>
      </c>
    </row>
    <row r="220" spans="1:8" x14ac:dyDescent="0.3">
      <c r="A220" s="32"/>
      <c r="B220" s="32">
        <v>213</v>
      </c>
      <c r="C220" s="45" t="s">
        <v>890</v>
      </c>
      <c r="D220" s="40">
        <v>17.5</v>
      </c>
      <c r="E220" s="37"/>
      <c r="F220" s="37">
        <v>1</v>
      </c>
      <c r="G220" s="37">
        <v>521.41999999999996</v>
      </c>
      <c r="H220" s="49">
        <f t="shared" si="3"/>
        <v>3.3562195542940432E-2</v>
      </c>
    </row>
    <row r="221" spans="1:8" x14ac:dyDescent="0.3">
      <c r="A221" s="32"/>
      <c r="B221" s="32">
        <v>214</v>
      </c>
      <c r="C221" s="45" t="s">
        <v>1376</v>
      </c>
      <c r="D221" s="37">
        <v>22</v>
      </c>
      <c r="E221" s="37"/>
      <c r="F221" s="37">
        <v>1</v>
      </c>
      <c r="G221" s="37">
        <v>365</v>
      </c>
      <c r="H221" s="49">
        <f t="shared" si="3"/>
        <v>6.0273972602739728E-2</v>
      </c>
    </row>
    <row r="222" spans="1:8" x14ac:dyDescent="0.3">
      <c r="A222" s="32"/>
      <c r="B222" s="32">
        <v>215</v>
      </c>
      <c r="C222" s="45" t="s">
        <v>891</v>
      </c>
      <c r="D222" s="40">
        <v>3.99</v>
      </c>
      <c r="E222" s="37"/>
      <c r="F222" s="37">
        <v>1</v>
      </c>
      <c r="G222" s="37">
        <v>521.42999999999995</v>
      </c>
      <c r="H222" s="49">
        <f t="shared" si="3"/>
        <v>7.6520338300443023E-3</v>
      </c>
    </row>
    <row r="223" spans="1:8" x14ac:dyDescent="0.3">
      <c r="A223" s="32"/>
      <c r="B223" s="32">
        <v>216</v>
      </c>
      <c r="C223" s="45" t="s">
        <v>545</v>
      </c>
      <c r="D223" s="40">
        <v>300</v>
      </c>
      <c r="E223" s="37"/>
      <c r="F223" s="37">
        <v>1</v>
      </c>
      <c r="G223" s="37">
        <v>521.42999999999995</v>
      </c>
      <c r="H223" s="49">
        <f t="shared" si="3"/>
        <v>0.57534088947701523</v>
      </c>
    </row>
    <row r="224" spans="1:8" x14ac:dyDescent="0.3">
      <c r="A224" s="32"/>
      <c r="B224" s="32">
        <v>217</v>
      </c>
      <c r="C224" s="45" t="s">
        <v>545</v>
      </c>
      <c r="D224" s="40">
        <v>300</v>
      </c>
      <c r="E224" s="37"/>
      <c r="F224" s="37">
        <v>1</v>
      </c>
      <c r="G224" s="37">
        <v>521.42999999999995</v>
      </c>
      <c r="H224" s="49">
        <f t="shared" si="3"/>
        <v>0.57534088947701523</v>
      </c>
    </row>
    <row r="225" spans="1:8" x14ac:dyDescent="0.3">
      <c r="A225" s="32"/>
      <c r="B225" s="32">
        <v>218</v>
      </c>
      <c r="C225" s="45" t="s">
        <v>545</v>
      </c>
      <c r="D225" s="40">
        <v>300</v>
      </c>
      <c r="E225" s="37"/>
      <c r="F225" s="37">
        <v>1</v>
      </c>
      <c r="G225" s="37">
        <v>521.42999999999995</v>
      </c>
      <c r="H225" s="49">
        <f t="shared" si="3"/>
        <v>0.57534088947701523</v>
      </c>
    </row>
    <row r="226" spans="1:8" x14ac:dyDescent="0.3">
      <c r="A226" s="32"/>
      <c r="B226" s="32">
        <v>219</v>
      </c>
      <c r="C226" s="45" t="s">
        <v>545</v>
      </c>
      <c r="D226" s="40">
        <v>300</v>
      </c>
      <c r="E226" s="37"/>
      <c r="F226" s="37">
        <v>1</v>
      </c>
      <c r="G226" s="37">
        <v>521.42999999999995</v>
      </c>
      <c r="H226" s="49">
        <f t="shared" si="3"/>
        <v>0.57534088947701523</v>
      </c>
    </row>
    <row r="227" spans="1:8" x14ac:dyDescent="0.3">
      <c r="A227" s="32"/>
      <c r="B227" s="32">
        <v>220</v>
      </c>
      <c r="C227" s="45" t="s">
        <v>892</v>
      </c>
      <c r="D227" s="40">
        <v>6.47</v>
      </c>
      <c r="E227" s="37"/>
      <c r="F227" s="37">
        <v>1</v>
      </c>
      <c r="G227" s="37">
        <v>521.42999999999995</v>
      </c>
      <c r="H227" s="49">
        <f t="shared" si="3"/>
        <v>1.2408185183054294E-2</v>
      </c>
    </row>
    <row r="228" spans="1:8" x14ac:dyDescent="0.3">
      <c r="A228" s="32"/>
      <c r="B228" s="32">
        <v>221</v>
      </c>
      <c r="C228" s="45" t="s">
        <v>215</v>
      </c>
      <c r="D228" s="40">
        <v>0.52</v>
      </c>
      <c r="E228" s="37"/>
      <c r="F228" s="37">
        <v>1</v>
      </c>
      <c r="G228" s="37">
        <v>52.142859999999999</v>
      </c>
      <c r="H228" s="49">
        <f t="shared" si="3"/>
        <v>9.9726021932820715E-3</v>
      </c>
    </row>
    <row r="229" spans="1:8" x14ac:dyDescent="0.3">
      <c r="A229" s="32"/>
      <c r="B229" s="32">
        <v>222</v>
      </c>
      <c r="C229" s="45" t="s">
        <v>893</v>
      </c>
      <c r="D229" s="40">
        <v>6.92</v>
      </c>
      <c r="E229" s="37"/>
      <c r="F229" s="37">
        <v>1</v>
      </c>
      <c r="G229" s="37">
        <v>521.42999999999995</v>
      </c>
      <c r="H229" s="49">
        <f t="shared" si="3"/>
        <v>1.3271196517269816E-2</v>
      </c>
    </row>
    <row r="230" spans="1:8" x14ac:dyDescent="0.3">
      <c r="A230" s="32"/>
      <c r="B230" s="32">
        <v>223</v>
      </c>
      <c r="C230" s="45" t="s">
        <v>894</v>
      </c>
      <c r="D230" s="40">
        <v>34.99</v>
      </c>
      <c r="E230" s="37"/>
      <c r="F230" s="37">
        <v>1</v>
      </c>
      <c r="G230" s="37">
        <v>521.42999999999995</v>
      </c>
      <c r="H230" s="49">
        <f t="shared" si="3"/>
        <v>6.7103925742669213E-2</v>
      </c>
    </row>
    <row r="231" spans="1:8" x14ac:dyDescent="0.3">
      <c r="A231" s="32"/>
      <c r="B231" s="32">
        <v>224</v>
      </c>
      <c r="C231" s="45" t="s">
        <v>895</v>
      </c>
      <c r="D231" s="40">
        <v>20</v>
      </c>
      <c r="E231" s="37"/>
      <c r="F231" s="37">
        <v>2</v>
      </c>
      <c r="G231" s="37">
        <v>104.29</v>
      </c>
      <c r="H231" s="49">
        <f t="shared" si="3"/>
        <v>0.38354588167609549</v>
      </c>
    </row>
    <row r="232" spans="1:8" x14ac:dyDescent="0.3">
      <c r="A232" s="32"/>
      <c r="B232" s="32">
        <v>225</v>
      </c>
      <c r="C232" s="45" t="s">
        <v>216</v>
      </c>
      <c r="D232" s="40">
        <v>25</v>
      </c>
      <c r="E232" s="37"/>
      <c r="F232" s="37">
        <v>2</v>
      </c>
      <c r="G232" s="37">
        <v>4.3499999999999996</v>
      </c>
      <c r="H232" s="49">
        <f t="shared" si="3"/>
        <v>11.494252873563219</v>
      </c>
    </row>
    <row r="233" spans="1:8" x14ac:dyDescent="0.3">
      <c r="A233" s="32"/>
      <c r="B233" s="32">
        <v>226</v>
      </c>
      <c r="C233" s="45" t="s">
        <v>529</v>
      </c>
      <c r="D233" s="40">
        <v>20.25</v>
      </c>
      <c r="E233" s="37"/>
      <c r="F233" s="37">
        <v>1</v>
      </c>
      <c r="G233" s="37">
        <v>4.3499999999999996</v>
      </c>
      <c r="H233" s="49">
        <f t="shared" si="3"/>
        <v>4.6551724137931041</v>
      </c>
    </row>
    <row r="234" spans="1:8" x14ac:dyDescent="0.3">
      <c r="A234" s="32"/>
      <c r="B234" s="32">
        <v>227</v>
      </c>
      <c r="C234" s="45" t="s">
        <v>128</v>
      </c>
      <c r="D234" s="40">
        <v>15</v>
      </c>
      <c r="E234" s="37"/>
      <c r="F234" s="37">
        <v>1</v>
      </c>
      <c r="G234" s="37">
        <v>260.70999999999998</v>
      </c>
      <c r="H234" s="49">
        <f t="shared" si="3"/>
        <v>5.7535192359326456E-2</v>
      </c>
    </row>
    <row r="235" spans="1:8" x14ac:dyDescent="0.3">
      <c r="A235" s="32"/>
      <c r="B235" s="32">
        <v>228</v>
      </c>
      <c r="C235" s="45" t="s">
        <v>126</v>
      </c>
      <c r="D235" s="37">
        <v>12</v>
      </c>
      <c r="E235" s="37"/>
      <c r="F235" s="37">
        <v>2</v>
      </c>
      <c r="G235" s="37">
        <v>260.70999999999998</v>
      </c>
      <c r="H235" s="49">
        <f t="shared" si="3"/>
        <v>9.2056307774922339E-2</v>
      </c>
    </row>
    <row r="236" spans="1:8" x14ac:dyDescent="0.3">
      <c r="A236" s="32"/>
      <c r="B236" s="32">
        <v>229</v>
      </c>
      <c r="C236" s="45" t="s">
        <v>141</v>
      </c>
      <c r="D236" s="37">
        <v>249</v>
      </c>
      <c r="E236" s="37"/>
      <c r="F236" s="37">
        <v>1</v>
      </c>
      <c r="G236" s="37">
        <v>521.42999999999995</v>
      </c>
      <c r="H236" s="49">
        <f t="shared" si="3"/>
        <v>0.47753293826592258</v>
      </c>
    </row>
    <row r="237" spans="1:8" x14ac:dyDescent="0.3">
      <c r="A237" s="32"/>
      <c r="B237" s="32">
        <v>230</v>
      </c>
      <c r="C237" s="45" t="s">
        <v>931</v>
      </c>
      <c r="D237" s="37">
        <v>499</v>
      </c>
      <c r="E237" s="37"/>
      <c r="F237" s="37">
        <v>1</v>
      </c>
      <c r="G237" s="37">
        <v>521.42999999999995</v>
      </c>
      <c r="H237" s="49">
        <f t="shared" si="3"/>
        <v>0.95698367949676855</v>
      </c>
    </row>
    <row r="238" spans="1:8" x14ac:dyDescent="0.3">
      <c r="A238" s="32"/>
      <c r="B238" s="32">
        <v>231</v>
      </c>
      <c r="C238" s="45" t="s">
        <v>131</v>
      </c>
      <c r="D238" s="37">
        <v>7.99</v>
      </c>
      <c r="E238" s="37"/>
      <c r="F238" s="37">
        <v>2</v>
      </c>
      <c r="G238" s="37">
        <v>260.70999999999998</v>
      </c>
      <c r="H238" s="49">
        <f t="shared" si="3"/>
        <v>6.1294158260135789E-2</v>
      </c>
    </row>
    <row r="239" spans="1:8" x14ac:dyDescent="0.3">
      <c r="A239" s="32"/>
      <c r="B239" s="32">
        <v>232</v>
      </c>
      <c r="C239" s="45" t="s">
        <v>132</v>
      </c>
      <c r="D239" s="37">
        <v>3.99</v>
      </c>
      <c r="E239" s="37"/>
      <c r="F239" s="37"/>
      <c r="G239" s="37">
        <v>260.70999999999998</v>
      </c>
      <c r="H239" s="49">
        <f t="shared" si="3"/>
        <v>0</v>
      </c>
    </row>
    <row r="240" spans="1:8" x14ac:dyDescent="0.3">
      <c r="A240" s="32"/>
      <c r="B240" s="32">
        <v>233</v>
      </c>
      <c r="C240" s="45" t="s">
        <v>932</v>
      </c>
      <c r="D240" s="37">
        <v>6.49</v>
      </c>
      <c r="E240" s="37"/>
      <c r="F240" s="37">
        <v>1</v>
      </c>
      <c r="G240" s="37">
        <v>1042.8599999999999</v>
      </c>
      <c r="H240" s="49">
        <f t="shared" si="3"/>
        <v>6.2232706211763815E-3</v>
      </c>
    </row>
    <row r="241" spans="1:8" x14ac:dyDescent="0.3">
      <c r="A241" s="32"/>
      <c r="B241" s="32">
        <v>234</v>
      </c>
      <c r="C241" s="45" t="s">
        <v>140</v>
      </c>
      <c r="D241" s="37">
        <v>44.99</v>
      </c>
      <c r="E241" s="37"/>
      <c r="F241" s="37">
        <v>1</v>
      </c>
      <c r="G241" s="37">
        <v>365</v>
      </c>
      <c r="H241" s="49">
        <f t="shared" si="3"/>
        <v>0.12326027397260275</v>
      </c>
    </row>
    <row r="242" spans="1:8" x14ac:dyDescent="0.3">
      <c r="A242" s="32"/>
      <c r="B242" s="32">
        <v>235</v>
      </c>
      <c r="C242" s="45" t="s">
        <v>142</v>
      </c>
      <c r="D242" s="37">
        <v>190</v>
      </c>
      <c r="E242" s="37"/>
      <c r="F242" s="37">
        <v>1</v>
      </c>
      <c r="G242" s="37">
        <v>521.42999999999995</v>
      </c>
      <c r="H242" s="49">
        <f t="shared" si="3"/>
        <v>0.36438256333544294</v>
      </c>
    </row>
    <row r="243" spans="1:8" x14ac:dyDescent="0.3">
      <c r="A243" s="32"/>
      <c r="B243" s="32">
        <v>236</v>
      </c>
      <c r="C243" s="45" t="s">
        <v>143</v>
      </c>
      <c r="D243" s="37">
        <v>209</v>
      </c>
      <c r="E243" s="37"/>
      <c r="F243" s="37">
        <v>1</v>
      </c>
      <c r="G243" s="37">
        <v>521.42999999999995</v>
      </c>
      <c r="H243" s="49">
        <f t="shared" si="3"/>
        <v>0.40082081966898725</v>
      </c>
    </row>
    <row r="244" spans="1:8" x14ac:dyDescent="0.3">
      <c r="A244" s="32"/>
      <c r="B244" s="32">
        <v>237</v>
      </c>
      <c r="C244" s="45" t="s">
        <v>144</v>
      </c>
      <c r="D244" s="37">
        <v>9.99</v>
      </c>
      <c r="E244" s="37"/>
      <c r="F244" s="37">
        <v>1</v>
      </c>
      <c r="G244" s="37">
        <v>208.57</v>
      </c>
      <c r="H244" s="49">
        <f t="shared" si="3"/>
        <v>4.7897588339646163E-2</v>
      </c>
    </row>
    <row r="245" spans="1:8" x14ac:dyDescent="0.3">
      <c r="A245" s="32"/>
      <c r="B245" s="32">
        <v>238</v>
      </c>
      <c r="C245" s="45" t="s">
        <v>146</v>
      </c>
      <c r="D245" s="37">
        <v>34.99</v>
      </c>
      <c r="E245" s="37"/>
      <c r="F245" s="37">
        <v>1</v>
      </c>
      <c r="G245" s="37">
        <v>1042.8599999999999</v>
      </c>
      <c r="H245" s="49">
        <f t="shared" si="3"/>
        <v>3.3551962871334606E-2</v>
      </c>
    </row>
    <row r="246" spans="1:8" x14ac:dyDescent="0.3">
      <c r="A246" s="32"/>
      <c r="B246" s="32">
        <v>239</v>
      </c>
      <c r="C246" s="45" t="s">
        <v>147</v>
      </c>
      <c r="D246" s="37">
        <v>11.99</v>
      </c>
      <c r="E246" s="37"/>
      <c r="F246" s="37">
        <v>1</v>
      </c>
      <c r="G246" s="37">
        <v>782.14</v>
      </c>
      <c r="H246" s="49">
        <f t="shared" si="3"/>
        <v>1.5329736364333751E-2</v>
      </c>
    </row>
    <row r="247" spans="1:8" x14ac:dyDescent="0.3">
      <c r="A247" s="32"/>
      <c r="B247" s="32">
        <v>240</v>
      </c>
      <c r="C247" s="45" t="s">
        <v>151</v>
      </c>
      <c r="D247" s="37">
        <v>10.99</v>
      </c>
      <c r="E247" s="37"/>
      <c r="F247" s="37">
        <v>1</v>
      </c>
      <c r="G247" s="37">
        <v>782.14</v>
      </c>
      <c r="H247" s="49">
        <f t="shared" si="3"/>
        <v>1.4051192881069886E-2</v>
      </c>
    </row>
    <row r="248" spans="1:8" x14ac:dyDescent="0.3">
      <c r="A248" s="32"/>
      <c r="B248" s="32">
        <v>241</v>
      </c>
      <c r="C248" s="45" t="s">
        <v>933</v>
      </c>
      <c r="D248" s="37">
        <v>3.35</v>
      </c>
      <c r="E248" s="37"/>
      <c r="F248" s="37">
        <v>1</v>
      </c>
      <c r="G248" s="37">
        <v>521.42999999999995</v>
      </c>
      <c r="H248" s="49">
        <f t="shared" si="3"/>
        <v>6.4246399324933362E-3</v>
      </c>
    </row>
    <row r="249" spans="1:8" x14ac:dyDescent="0.3">
      <c r="A249" s="32"/>
      <c r="B249" s="32">
        <v>242</v>
      </c>
      <c r="C249" s="45" t="s">
        <v>934</v>
      </c>
      <c r="D249" s="37">
        <v>4.3499999999999996</v>
      </c>
      <c r="E249" s="37"/>
      <c r="F249" s="37">
        <v>1</v>
      </c>
      <c r="G249" s="37">
        <v>521.42999999999995</v>
      </c>
      <c r="H249" s="49">
        <f t="shared" si="3"/>
        <v>8.3424428974167193E-3</v>
      </c>
    </row>
    <row r="250" spans="1:8" x14ac:dyDescent="0.3">
      <c r="A250" s="32"/>
      <c r="B250" s="32">
        <v>243</v>
      </c>
      <c r="C250" s="45" t="s">
        <v>935</v>
      </c>
      <c r="D250" s="40">
        <v>7.99</v>
      </c>
      <c r="E250" s="37"/>
      <c r="F250" s="37">
        <v>1</v>
      </c>
      <c r="G250" s="37">
        <v>521.42999999999995</v>
      </c>
      <c r="H250" s="49">
        <f t="shared" si="3"/>
        <v>1.5323245689737839E-2</v>
      </c>
    </row>
    <row r="251" spans="1:8" x14ac:dyDescent="0.3">
      <c r="A251" s="32"/>
      <c r="B251" s="32">
        <v>244</v>
      </c>
      <c r="C251" s="45" t="s">
        <v>145</v>
      </c>
      <c r="D251" s="37">
        <v>9.99</v>
      </c>
      <c r="E251" s="37"/>
      <c r="F251" s="37">
        <v>1</v>
      </c>
      <c r="G251" s="37">
        <v>208.57</v>
      </c>
      <c r="H251" s="49">
        <f t="shared" si="3"/>
        <v>4.7897588339646163E-2</v>
      </c>
    </row>
    <row r="252" spans="1:8" x14ac:dyDescent="0.3">
      <c r="A252" s="32"/>
      <c r="B252" s="32">
        <v>245</v>
      </c>
      <c r="C252" s="45" t="s">
        <v>149</v>
      </c>
      <c r="D252" s="37">
        <v>1.99</v>
      </c>
      <c r="E252" s="37"/>
      <c r="F252" s="37">
        <v>1</v>
      </c>
      <c r="G252" s="37">
        <v>521.42999999999995</v>
      </c>
      <c r="H252" s="49">
        <f t="shared" ref="H252:H313" si="4">(D252*F252)/G252</f>
        <v>3.816427900197534E-3</v>
      </c>
    </row>
    <row r="253" spans="1:8" x14ac:dyDescent="0.3">
      <c r="A253" s="32"/>
      <c r="B253" s="32">
        <v>246</v>
      </c>
      <c r="C253" s="45" t="s">
        <v>489</v>
      </c>
      <c r="D253" s="37">
        <v>2.25</v>
      </c>
      <c r="E253" s="37"/>
      <c r="F253" s="37">
        <v>1</v>
      </c>
      <c r="G253" s="37">
        <v>260.70999999999998</v>
      </c>
      <c r="H253" s="49">
        <f t="shared" si="4"/>
        <v>8.6302788538989688E-3</v>
      </c>
    </row>
    <row r="254" spans="1:8" x14ac:dyDescent="0.3">
      <c r="A254" s="32"/>
      <c r="B254" s="32">
        <v>247</v>
      </c>
      <c r="C254" s="45" t="s">
        <v>153</v>
      </c>
      <c r="D254" s="37">
        <v>1.99</v>
      </c>
      <c r="E254" s="37"/>
      <c r="F254" s="37">
        <v>1</v>
      </c>
      <c r="G254" s="37">
        <v>260.70999999999998</v>
      </c>
      <c r="H254" s="49">
        <f t="shared" si="4"/>
        <v>7.63300218633731E-3</v>
      </c>
    </row>
    <row r="255" spans="1:8" x14ac:dyDescent="0.3">
      <c r="A255" s="32"/>
      <c r="B255" s="32">
        <v>248</v>
      </c>
      <c r="C255" s="45" t="s">
        <v>154</v>
      </c>
      <c r="D255" s="37">
        <v>8.99</v>
      </c>
      <c r="E255" s="37"/>
      <c r="F255" s="37">
        <v>1</v>
      </c>
      <c r="G255" s="37">
        <v>1042.857</v>
      </c>
      <c r="H255" s="49">
        <f t="shared" si="4"/>
        <v>8.6205491261026213E-3</v>
      </c>
    </row>
    <row r="256" spans="1:8" x14ac:dyDescent="0.3">
      <c r="A256" s="32"/>
      <c r="B256" s="32">
        <v>249</v>
      </c>
      <c r="C256" s="45" t="s">
        <v>487</v>
      </c>
      <c r="D256" s="37">
        <v>1.99</v>
      </c>
      <c r="E256" s="37"/>
      <c r="F256" s="37">
        <v>1</v>
      </c>
      <c r="G256" s="37">
        <v>1042.857</v>
      </c>
      <c r="H256" s="49">
        <f t="shared" si="4"/>
        <v>1.908219439482115E-3</v>
      </c>
    </row>
    <row r="257" spans="1:8" x14ac:dyDescent="0.3">
      <c r="A257" s="32"/>
      <c r="B257" s="32">
        <v>250</v>
      </c>
      <c r="C257" s="45" t="s">
        <v>159</v>
      </c>
      <c r="D257" s="37">
        <v>7.99</v>
      </c>
      <c r="E257" s="37"/>
      <c r="F257" s="37">
        <v>1</v>
      </c>
      <c r="G257" s="37">
        <v>104.28570000000001</v>
      </c>
      <c r="H257" s="49">
        <f t="shared" si="4"/>
        <v>7.6616448851568333E-2</v>
      </c>
    </row>
    <row r="258" spans="1:8" x14ac:dyDescent="0.3">
      <c r="A258" s="32"/>
      <c r="B258" s="32">
        <v>251</v>
      </c>
      <c r="C258" s="45" t="s">
        <v>161</v>
      </c>
      <c r="D258" s="37">
        <v>3.99</v>
      </c>
      <c r="E258" s="37"/>
      <c r="F258" s="37">
        <v>2</v>
      </c>
      <c r="G258" s="37">
        <v>1042.8599999999999</v>
      </c>
      <c r="H258" s="49">
        <f t="shared" si="4"/>
        <v>7.6520338300443023E-3</v>
      </c>
    </row>
    <row r="259" spans="1:8" x14ac:dyDescent="0.3">
      <c r="A259" s="32"/>
      <c r="B259" s="32">
        <v>252</v>
      </c>
      <c r="C259" s="45" t="s">
        <v>1620</v>
      </c>
      <c r="D259" s="37">
        <v>1.79</v>
      </c>
      <c r="E259" s="37"/>
      <c r="F259" s="37">
        <v>1</v>
      </c>
      <c r="G259" s="37">
        <v>6.6</v>
      </c>
      <c r="H259" s="49">
        <f t="shared" si="4"/>
        <v>0.27121212121212124</v>
      </c>
    </row>
    <row r="260" spans="1:8" x14ac:dyDescent="0.3">
      <c r="A260" s="32"/>
      <c r="B260" s="32">
        <v>253</v>
      </c>
      <c r="C260" s="45" t="s">
        <v>936</v>
      </c>
      <c r="D260" s="37">
        <v>0.53</v>
      </c>
      <c r="E260" s="37"/>
      <c r="F260" s="37">
        <v>1</v>
      </c>
      <c r="G260" s="37">
        <v>7</v>
      </c>
      <c r="H260" s="49">
        <f t="shared" si="4"/>
        <v>7.571428571428572E-2</v>
      </c>
    </row>
    <row r="261" spans="1:8" x14ac:dyDescent="0.3">
      <c r="A261" s="32"/>
      <c r="B261" s="32">
        <v>254</v>
      </c>
      <c r="C261" s="45" t="s">
        <v>937</v>
      </c>
      <c r="D261" s="37">
        <v>19.989999999999998</v>
      </c>
      <c r="E261" s="37"/>
      <c r="F261" s="37">
        <v>1</v>
      </c>
      <c r="G261" s="37">
        <v>260.70999999999998</v>
      </c>
      <c r="H261" s="49">
        <f t="shared" si="4"/>
        <v>7.6675233017529057E-2</v>
      </c>
    </row>
    <row r="262" spans="1:8" x14ac:dyDescent="0.3">
      <c r="A262" s="32"/>
      <c r="B262" s="32">
        <v>255</v>
      </c>
      <c r="C262" s="45" t="s">
        <v>500</v>
      </c>
      <c r="D262" s="37">
        <v>4.49</v>
      </c>
      <c r="E262" s="37"/>
      <c r="F262" s="37">
        <v>1</v>
      </c>
      <c r="G262" s="37">
        <v>260.70999999999998</v>
      </c>
      <c r="H262" s="49">
        <f t="shared" si="4"/>
        <v>1.7222200912891721E-2</v>
      </c>
    </row>
    <row r="263" spans="1:8" x14ac:dyDescent="0.3">
      <c r="A263" s="32"/>
      <c r="B263" s="32">
        <v>256</v>
      </c>
      <c r="C263" s="45" t="s">
        <v>174</v>
      </c>
      <c r="D263" s="37">
        <v>13</v>
      </c>
      <c r="E263" s="37"/>
      <c r="F263" s="37">
        <v>1</v>
      </c>
      <c r="G263" s="37">
        <v>521.42999999999995</v>
      </c>
      <c r="H263" s="49">
        <f t="shared" si="4"/>
        <v>2.4931438544003991E-2</v>
      </c>
    </row>
    <row r="264" spans="1:8" x14ac:dyDescent="0.3">
      <c r="A264" s="32"/>
      <c r="B264" s="32">
        <v>257</v>
      </c>
      <c r="C264" s="45" t="s">
        <v>938</v>
      </c>
      <c r="D264" s="37">
        <v>20</v>
      </c>
      <c r="E264" s="37"/>
      <c r="F264" s="37">
        <v>1</v>
      </c>
      <c r="G264" s="37">
        <v>260.70999999999998</v>
      </c>
      <c r="H264" s="49">
        <f t="shared" si="4"/>
        <v>7.6713589812435284E-2</v>
      </c>
    </row>
    <row r="265" spans="1:8" x14ac:dyDescent="0.3">
      <c r="A265" s="32"/>
      <c r="B265" s="32">
        <v>258</v>
      </c>
      <c r="C265" s="45" t="s">
        <v>939</v>
      </c>
      <c r="D265" s="37">
        <v>12.5</v>
      </c>
      <c r="E265" s="37"/>
      <c r="F265" s="37">
        <v>1</v>
      </c>
      <c r="G265" s="37">
        <v>13.04</v>
      </c>
      <c r="H265" s="49">
        <f t="shared" si="4"/>
        <v>0.95858895705521474</v>
      </c>
    </row>
    <row r="266" spans="1:8" x14ac:dyDescent="0.3">
      <c r="A266" s="32"/>
      <c r="B266" s="32">
        <v>259</v>
      </c>
      <c r="C266" s="45" t="s">
        <v>940</v>
      </c>
      <c r="D266" s="37">
        <v>18</v>
      </c>
      <c r="E266" s="37"/>
      <c r="F266" s="37">
        <v>1</v>
      </c>
      <c r="G266" s="37">
        <v>1042.8599999999999</v>
      </c>
      <c r="H266" s="49">
        <f t="shared" si="4"/>
        <v>1.7260226684310456E-2</v>
      </c>
    </row>
    <row r="267" spans="1:8" x14ac:dyDescent="0.3">
      <c r="A267" s="32"/>
      <c r="B267" s="32">
        <v>260</v>
      </c>
      <c r="C267" s="45" t="s">
        <v>941</v>
      </c>
      <c r="D267" s="37">
        <v>7.99</v>
      </c>
      <c r="E267" s="37"/>
      <c r="F267" s="37">
        <v>2</v>
      </c>
      <c r="G267" s="37">
        <v>208.57</v>
      </c>
      <c r="H267" s="49">
        <f t="shared" si="4"/>
        <v>7.6616963129884461E-2</v>
      </c>
    </row>
    <row r="268" spans="1:8" x14ac:dyDescent="0.3">
      <c r="A268" s="32"/>
      <c r="B268" s="32">
        <v>261</v>
      </c>
      <c r="C268" s="45" t="s">
        <v>942</v>
      </c>
      <c r="D268" s="37">
        <v>1.2</v>
      </c>
      <c r="E268" s="37"/>
      <c r="F268" s="37">
        <v>1</v>
      </c>
      <c r="G268" s="37">
        <v>1042.8599999999999</v>
      </c>
      <c r="H268" s="49">
        <f t="shared" si="4"/>
        <v>1.1506817789540304E-3</v>
      </c>
    </row>
    <row r="269" spans="1:8" x14ac:dyDescent="0.3">
      <c r="A269" s="32"/>
      <c r="B269" s="32">
        <v>262</v>
      </c>
      <c r="C269" s="45" t="s">
        <v>943</v>
      </c>
      <c r="D269" s="37">
        <v>1.2</v>
      </c>
      <c r="E269" s="37"/>
      <c r="F269" s="37">
        <v>1</v>
      </c>
      <c r="G269" s="37">
        <v>52.14</v>
      </c>
      <c r="H269" s="49">
        <f t="shared" si="4"/>
        <v>2.3014959723820481E-2</v>
      </c>
    </row>
    <row r="270" spans="1:8" x14ac:dyDescent="0.3">
      <c r="A270" s="32"/>
      <c r="B270" s="32">
        <v>263</v>
      </c>
      <c r="C270" s="45" t="s">
        <v>378</v>
      </c>
      <c r="D270" s="37">
        <v>0.99</v>
      </c>
      <c r="E270" s="37"/>
      <c r="F270" s="37">
        <v>2</v>
      </c>
      <c r="G270" s="37">
        <v>1042.8599999999999</v>
      </c>
      <c r="H270" s="49">
        <f t="shared" si="4"/>
        <v>1.89862493527415E-3</v>
      </c>
    </row>
    <row r="271" spans="1:8" x14ac:dyDescent="0.3">
      <c r="A271" s="32"/>
      <c r="B271" s="32">
        <v>264</v>
      </c>
      <c r="C271" s="45" t="s">
        <v>379</v>
      </c>
      <c r="D271" s="37">
        <v>0.99</v>
      </c>
      <c r="E271" s="37"/>
      <c r="F271" s="37">
        <v>1</v>
      </c>
      <c r="G271" s="37">
        <v>104.29</v>
      </c>
      <c r="H271" s="49">
        <f t="shared" si="4"/>
        <v>9.4927605714833635E-3</v>
      </c>
    </row>
    <row r="272" spans="1:8" x14ac:dyDescent="0.3">
      <c r="A272" s="32"/>
      <c r="B272" s="32">
        <v>265</v>
      </c>
      <c r="C272" s="45" t="s">
        <v>156</v>
      </c>
      <c r="D272" s="37">
        <v>8.99</v>
      </c>
      <c r="E272" s="37"/>
      <c r="F272" s="37">
        <v>1</v>
      </c>
      <c r="G272" s="37">
        <v>1042.8599999999999</v>
      </c>
      <c r="H272" s="49">
        <f t="shared" si="4"/>
        <v>8.6205243273306115E-3</v>
      </c>
    </row>
    <row r="273" spans="1:8" x14ac:dyDescent="0.3">
      <c r="A273" s="32"/>
      <c r="B273" s="32">
        <v>266</v>
      </c>
      <c r="C273" s="45" t="s">
        <v>530</v>
      </c>
      <c r="D273" s="37"/>
      <c r="E273" s="37"/>
      <c r="F273" s="37">
        <v>1</v>
      </c>
      <c r="G273" s="37">
        <v>4.3499999999999996</v>
      </c>
      <c r="H273" s="49">
        <f t="shared" si="4"/>
        <v>0</v>
      </c>
    </row>
    <row r="274" spans="1:8" x14ac:dyDescent="0.3">
      <c r="A274" s="32"/>
      <c r="B274" s="32">
        <v>267</v>
      </c>
      <c r="C274" s="45" t="s">
        <v>162</v>
      </c>
      <c r="D274" s="37">
        <v>14</v>
      </c>
      <c r="E274" s="37"/>
      <c r="F274" s="37">
        <v>1</v>
      </c>
      <c r="G274" s="37">
        <v>521.42859999999996</v>
      </c>
      <c r="H274" s="49">
        <f t="shared" si="4"/>
        <v>2.6849313597297888E-2</v>
      </c>
    </row>
    <row r="275" spans="1:8" x14ac:dyDescent="0.3">
      <c r="A275" s="32"/>
      <c r="B275" s="32">
        <v>268</v>
      </c>
      <c r="C275" s="45" t="s">
        <v>163</v>
      </c>
      <c r="D275" s="37">
        <v>1.99</v>
      </c>
      <c r="E275" s="37"/>
      <c r="F275" s="37">
        <v>1</v>
      </c>
      <c r="G275" s="37">
        <v>104.29</v>
      </c>
      <c r="H275" s="49">
        <f t="shared" si="4"/>
        <v>1.908140761338575E-2</v>
      </c>
    </row>
    <row r="276" spans="1:8" x14ac:dyDescent="0.3">
      <c r="A276" s="32"/>
      <c r="B276" s="32">
        <v>269</v>
      </c>
      <c r="C276" s="45" t="s">
        <v>164</v>
      </c>
      <c r="D276" s="37">
        <v>1.99</v>
      </c>
      <c r="E276" s="37"/>
      <c r="F276" s="37">
        <v>1</v>
      </c>
      <c r="G276" s="37">
        <v>104.29</v>
      </c>
      <c r="H276" s="49">
        <f t="shared" si="4"/>
        <v>1.908140761338575E-2</v>
      </c>
    </row>
    <row r="277" spans="1:8" x14ac:dyDescent="0.3">
      <c r="A277" s="32"/>
      <c r="B277" s="32">
        <v>270</v>
      </c>
      <c r="C277" s="45" t="s">
        <v>165</v>
      </c>
      <c r="D277" s="37">
        <v>9.99</v>
      </c>
      <c r="E277" s="37"/>
      <c r="F277" s="37">
        <v>1</v>
      </c>
      <c r="G277" s="37">
        <v>521.42859999999996</v>
      </c>
      <c r="H277" s="49">
        <f t="shared" si="4"/>
        <v>1.9158903059786136E-2</v>
      </c>
    </row>
    <row r="278" spans="1:8" x14ac:dyDescent="0.3">
      <c r="A278" s="32"/>
      <c r="B278" s="32">
        <v>271</v>
      </c>
      <c r="C278" s="45" t="s">
        <v>166</v>
      </c>
      <c r="D278" s="37">
        <v>4.99</v>
      </c>
      <c r="E278" s="37"/>
      <c r="F278" s="37">
        <v>1</v>
      </c>
      <c r="G278" s="37">
        <v>1042.857</v>
      </c>
      <c r="H278" s="49">
        <f t="shared" si="4"/>
        <v>4.7849321623194743E-3</v>
      </c>
    </row>
    <row r="279" spans="1:8" x14ac:dyDescent="0.3">
      <c r="A279" s="32"/>
      <c r="B279" s="32">
        <v>272</v>
      </c>
      <c r="C279" s="45" t="s">
        <v>168</v>
      </c>
      <c r="D279" s="37">
        <v>16</v>
      </c>
      <c r="E279" s="37"/>
      <c r="F279" s="37">
        <v>1</v>
      </c>
      <c r="G279" s="37">
        <v>782.14</v>
      </c>
      <c r="H279" s="49">
        <f t="shared" si="4"/>
        <v>2.0456695732221853E-2</v>
      </c>
    </row>
    <row r="280" spans="1:8" x14ac:dyDescent="0.3">
      <c r="A280" s="32"/>
      <c r="B280" s="32">
        <v>273</v>
      </c>
      <c r="C280" s="45" t="s">
        <v>169</v>
      </c>
      <c r="D280" s="37">
        <v>15.2</v>
      </c>
      <c r="E280" s="37"/>
      <c r="F280" s="37">
        <v>1</v>
      </c>
      <c r="G280" s="37">
        <v>260.71429999999998</v>
      </c>
      <c r="H280" s="49">
        <f t="shared" si="4"/>
        <v>5.8301366668418265E-2</v>
      </c>
    </row>
    <row r="281" spans="1:8" x14ac:dyDescent="0.3">
      <c r="A281" s="32"/>
      <c r="B281" s="32">
        <v>274</v>
      </c>
      <c r="C281" s="45" t="s">
        <v>170</v>
      </c>
      <c r="D281" s="37">
        <v>47.23</v>
      </c>
      <c r="E281" s="37"/>
      <c r="F281" s="37">
        <v>1</v>
      </c>
      <c r="G281" s="37">
        <v>1042.857</v>
      </c>
      <c r="H281" s="49">
        <f t="shared" si="4"/>
        <v>4.5289047299869489E-2</v>
      </c>
    </row>
    <row r="282" spans="1:8" x14ac:dyDescent="0.3">
      <c r="A282" s="32"/>
      <c r="B282" s="32">
        <v>275</v>
      </c>
      <c r="C282" s="45" t="s">
        <v>171</v>
      </c>
      <c r="D282" s="37">
        <v>6.99</v>
      </c>
      <c r="E282" s="37"/>
      <c r="F282" s="37">
        <v>1</v>
      </c>
      <c r="G282" s="37">
        <v>208.57</v>
      </c>
      <c r="H282" s="49">
        <f t="shared" si="4"/>
        <v>3.351392817759026E-2</v>
      </c>
    </row>
    <row r="283" spans="1:8" x14ac:dyDescent="0.3">
      <c r="A283" s="32"/>
      <c r="B283" s="32">
        <v>276</v>
      </c>
      <c r="C283" s="45" t="s">
        <v>172</v>
      </c>
      <c r="D283" s="37">
        <v>5</v>
      </c>
      <c r="E283" s="37"/>
      <c r="F283" s="37">
        <v>1</v>
      </c>
      <c r="G283" s="37">
        <v>521.42999999999995</v>
      </c>
      <c r="H283" s="49">
        <f t="shared" si="4"/>
        <v>9.5890148246169198E-3</v>
      </c>
    </row>
    <row r="284" spans="1:8" x14ac:dyDescent="0.3">
      <c r="A284" s="32"/>
      <c r="B284" s="32">
        <v>277</v>
      </c>
      <c r="C284" s="45" t="s">
        <v>173</v>
      </c>
      <c r="D284" s="37">
        <v>4.92</v>
      </c>
      <c r="E284" s="37"/>
      <c r="F284" s="37">
        <v>1</v>
      </c>
      <c r="G284" s="37">
        <v>26.07</v>
      </c>
      <c r="H284" s="49">
        <f t="shared" si="4"/>
        <v>0.18872266973532795</v>
      </c>
    </row>
    <row r="285" spans="1:8" x14ac:dyDescent="0.3">
      <c r="A285" s="32"/>
      <c r="B285" s="32">
        <v>278</v>
      </c>
      <c r="C285" s="45" t="s">
        <v>175</v>
      </c>
      <c r="D285" s="37">
        <v>59</v>
      </c>
      <c r="E285" s="37"/>
      <c r="F285" s="37">
        <v>1</v>
      </c>
      <c r="G285" s="37">
        <v>521.42999999999995</v>
      </c>
      <c r="H285" s="49">
        <f t="shared" si="4"/>
        <v>0.11315037493047965</v>
      </c>
    </row>
    <row r="286" spans="1:8" x14ac:dyDescent="0.3">
      <c r="A286" s="32"/>
      <c r="B286" s="32">
        <v>279</v>
      </c>
      <c r="C286" s="45" t="s">
        <v>177</v>
      </c>
      <c r="D286" s="37">
        <v>2.5</v>
      </c>
      <c r="E286" s="37"/>
      <c r="F286" s="37">
        <v>1</v>
      </c>
      <c r="G286" s="37">
        <v>78.209999999999994</v>
      </c>
      <c r="H286" s="49">
        <f t="shared" si="4"/>
        <v>3.1965221838639563E-2</v>
      </c>
    </row>
    <row r="287" spans="1:8" x14ac:dyDescent="0.3">
      <c r="A287" s="32"/>
      <c r="B287" s="32">
        <v>280</v>
      </c>
      <c r="C287" s="45" t="s">
        <v>178</v>
      </c>
      <c r="D287" s="37">
        <v>0.99</v>
      </c>
      <c r="E287" s="37"/>
      <c r="F287" s="37">
        <v>1</v>
      </c>
      <c r="G287" s="37">
        <v>52.14</v>
      </c>
      <c r="H287" s="49">
        <f t="shared" si="4"/>
        <v>1.8987341772151899E-2</v>
      </c>
    </row>
    <row r="288" spans="1:8" x14ac:dyDescent="0.3">
      <c r="A288" s="32"/>
      <c r="B288" s="32">
        <v>281</v>
      </c>
      <c r="C288" s="45" t="s">
        <v>179</v>
      </c>
      <c r="D288" s="37">
        <v>0.99</v>
      </c>
      <c r="E288" s="37"/>
      <c r="F288" s="37">
        <v>1</v>
      </c>
      <c r="G288" s="37">
        <v>4.3452380000000002</v>
      </c>
      <c r="H288" s="49">
        <f t="shared" si="4"/>
        <v>0.22783562143201361</v>
      </c>
    </row>
    <row r="289" spans="1:8" x14ac:dyDescent="0.3">
      <c r="A289" s="32"/>
      <c r="B289" s="32">
        <v>282</v>
      </c>
      <c r="C289" s="45" t="s">
        <v>180</v>
      </c>
      <c r="D289" s="37">
        <v>0.42</v>
      </c>
      <c r="E289" s="37"/>
      <c r="F289" s="37">
        <v>1</v>
      </c>
      <c r="G289" s="37">
        <v>12</v>
      </c>
      <c r="H289" s="49">
        <f t="shared" si="4"/>
        <v>3.4999999999999996E-2</v>
      </c>
    </row>
    <row r="290" spans="1:8" x14ac:dyDescent="0.3">
      <c r="A290" s="32"/>
      <c r="B290" s="32">
        <v>283</v>
      </c>
      <c r="C290" s="45" t="s">
        <v>181</v>
      </c>
      <c r="D290" s="37">
        <v>0.95</v>
      </c>
      <c r="E290" s="37"/>
      <c r="F290" s="37">
        <v>1</v>
      </c>
      <c r="G290" s="37">
        <v>4.3452380000000002</v>
      </c>
      <c r="H290" s="49">
        <f t="shared" si="4"/>
        <v>0.21863014177819487</v>
      </c>
    </row>
    <row r="291" spans="1:8" x14ac:dyDescent="0.3">
      <c r="A291" s="32"/>
      <c r="B291" s="32">
        <v>284</v>
      </c>
      <c r="C291" s="45" t="s">
        <v>182</v>
      </c>
      <c r="D291" s="37">
        <v>0.99</v>
      </c>
      <c r="E291" s="37"/>
      <c r="F291" s="37">
        <v>2</v>
      </c>
      <c r="G291" s="37">
        <v>52.14</v>
      </c>
      <c r="H291" s="49">
        <f t="shared" si="4"/>
        <v>3.7974683544303799E-2</v>
      </c>
    </row>
    <row r="292" spans="1:8" x14ac:dyDescent="0.3">
      <c r="A292" s="32"/>
      <c r="B292" s="32">
        <v>285</v>
      </c>
      <c r="C292" s="45" t="s">
        <v>183</v>
      </c>
      <c r="D292" s="37">
        <v>0.53</v>
      </c>
      <c r="E292" s="37"/>
      <c r="F292" s="37">
        <v>1</v>
      </c>
      <c r="G292" s="37">
        <v>6</v>
      </c>
      <c r="H292" s="49">
        <f t="shared" si="4"/>
        <v>8.8333333333333333E-2</v>
      </c>
    </row>
    <row r="293" spans="1:8" x14ac:dyDescent="0.3">
      <c r="A293" s="32"/>
      <c r="B293" s="32">
        <v>286</v>
      </c>
      <c r="C293" s="45" t="s">
        <v>184</v>
      </c>
      <c r="D293" s="37">
        <v>0.9</v>
      </c>
      <c r="E293" s="37"/>
      <c r="F293" s="37">
        <v>1</v>
      </c>
      <c r="G293" s="37">
        <v>4</v>
      </c>
      <c r="H293" s="49">
        <f t="shared" si="4"/>
        <v>0.22500000000000001</v>
      </c>
    </row>
    <row r="294" spans="1:8" x14ac:dyDescent="0.3">
      <c r="A294" s="32"/>
      <c r="B294" s="32">
        <v>287</v>
      </c>
      <c r="C294" s="45" t="s">
        <v>185</v>
      </c>
      <c r="D294" s="37">
        <v>1.52</v>
      </c>
      <c r="E294" s="37"/>
      <c r="F294" s="37">
        <v>1</v>
      </c>
      <c r="G294" s="37">
        <v>8.69</v>
      </c>
      <c r="H294" s="49">
        <f t="shared" si="4"/>
        <v>0.17491369390103567</v>
      </c>
    </row>
    <row r="295" spans="1:8" x14ac:dyDescent="0.3">
      <c r="A295" s="32"/>
      <c r="B295" s="32">
        <v>288</v>
      </c>
      <c r="C295" s="45" t="s">
        <v>186</v>
      </c>
      <c r="D295" s="37">
        <v>1.31</v>
      </c>
      <c r="E295" s="37"/>
      <c r="F295" s="37">
        <v>1</v>
      </c>
      <c r="G295" s="37">
        <v>8.69</v>
      </c>
      <c r="H295" s="49">
        <f t="shared" si="4"/>
        <v>0.15074798619102417</v>
      </c>
    </row>
    <row r="296" spans="1:8" x14ac:dyDescent="0.3">
      <c r="A296" s="32"/>
      <c r="B296" s="32">
        <v>289</v>
      </c>
      <c r="C296" s="45" t="s">
        <v>1460</v>
      </c>
      <c r="D296" s="37">
        <v>1.37</v>
      </c>
      <c r="E296" s="37"/>
      <c r="F296" s="37">
        <v>1</v>
      </c>
      <c r="G296" s="37">
        <v>52.14</v>
      </c>
      <c r="H296" s="49">
        <f t="shared" si="4"/>
        <v>2.6275412351361719E-2</v>
      </c>
    </row>
    <row r="297" spans="1:8" x14ac:dyDescent="0.3">
      <c r="A297" s="32"/>
      <c r="B297" s="32">
        <v>290</v>
      </c>
      <c r="C297" s="45" t="s">
        <v>188</v>
      </c>
      <c r="D297" s="37">
        <v>1</v>
      </c>
      <c r="E297" s="37"/>
      <c r="F297" s="37">
        <v>1</v>
      </c>
      <c r="G297" s="37">
        <v>13.04</v>
      </c>
      <c r="H297" s="49">
        <f t="shared" si="4"/>
        <v>7.6687116564417179E-2</v>
      </c>
    </row>
    <row r="298" spans="1:8" x14ac:dyDescent="0.3">
      <c r="A298" s="32"/>
      <c r="B298" s="32">
        <v>291</v>
      </c>
      <c r="C298" s="45" t="s">
        <v>189</v>
      </c>
      <c r="D298" s="37">
        <v>0.53</v>
      </c>
      <c r="E298" s="37"/>
      <c r="F298" s="37">
        <v>1</v>
      </c>
      <c r="G298" s="37">
        <v>4.3452380000000002</v>
      </c>
      <c r="H298" s="49">
        <f t="shared" si="4"/>
        <v>0.12197260541309821</v>
      </c>
    </row>
    <row r="299" spans="1:8" x14ac:dyDescent="0.3">
      <c r="A299" s="32"/>
      <c r="B299" s="32">
        <v>292</v>
      </c>
      <c r="C299" s="45" t="s">
        <v>1442</v>
      </c>
      <c r="D299" s="37">
        <v>5</v>
      </c>
      <c r="E299" s="37"/>
      <c r="F299" s="37">
        <v>3</v>
      </c>
      <c r="G299" s="37">
        <v>521.42999999999995</v>
      </c>
      <c r="H299" s="49">
        <f t="shared" si="4"/>
        <v>2.8767044473850759E-2</v>
      </c>
    </row>
    <row r="300" spans="1:8" x14ac:dyDescent="0.3">
      <c r="A300" s="32"/>
      <c r="B300" s="32">
        <v>293</v>
      </c>
      <c r="C300" s="45" t="s">
        <v>117</v>
      </c>
      <c r="D300" s="37">
        <v>44</v>
      </c>
      <c r="E300" s="37"/>
      <c r="F300" s="37">
        <v>1</v>
      </c>
      <c r="G300" s="37">
        <v>521.42859999999996</v>
      </c>
      <c r="H300" s="49">
        <f t="shared" si="4"/>
        <v>8.4383557020079075E-2</v>
      </c>
    </row>
    <row r="301" spans="1:8" x14ac:dyDescent="0.3">
      <c r="A301" s="32"/>
      <c r="B301" s="32">
        <v>294</v>
      </c>
      <c r="C301" s="45" t="s">
        <v>118</v>
      </c>
      <c r="D301" s="37">
        <v>27</v>
      </c>
      <c r="E301" s="37"/>
      <c r="F301" s="37">
        <v>1</v>
      </c>
      <c r="G301" s="37">
        <v>521.42999999999995</v>
      </c>
      <c r="H301" s="49">
        <f t="shared" si="4"/>
        <v>5.178068005293137E-2</v>
      </c>
    </row>
    <row r="302" spans="1:8" x14ac:dyDescent="0.3">
      <c r="A302" s="32"/>
      <c r="B302" s="32">
        <v>295</v>
      </c>
      <c r="C302" s="45" t="s">
        <v>119</v>
      </c>
      <c r="D302" s="37">
        <v>0.99</v>
      </c>
      <c r="E302" s="37"/>
      <c r="F302" s="37">
        <v>1</v>
      </c>
      <c r="G302" s="37">
        <v>1042.857</v>
      </c>
      <c r="H302" s="49">
        <f t="shared" si="4"/>
        <v>9.493151985363286E-4</v>
      </c>
    </row>
    <row r="303" spans="1:8" x14ac:dyDescent="0.3">
      <c r="A303" s="32"/>
      <c r="B303" s="32">
        <v>296</v>
      </c>
      <c r="C303" s="45" t="s">
        <v>192</v>
      </c>
      <c r="D303" s="37">
        <v>28</v>
      </c>
      <c r="E303" s="37"/>
      <c r="F303" s="37">
        <v>1</v>
      </c>
      <c r="G303" s="37">
        <v>1042.8599999999999</v>
      </c>
      <c r="H303" s="49">
        <f t="shared" si="4"/>
        <v>2.6849241508927375E-2</v>
      </c>
    </row>
    <row r="304" spans="1:8" x14ac:dyDescent="0.3">
      <c r="A304" s="32"/>
      <c r="B304" s="32">
        <v>297</v>
      </c>
      <c r="C304" s="45" t="s">
        <v>193</v>
      </c>
      <c r="D304" s="37">
        <v>22.5</v>
      </c>
      <c r="E304" s="37"/>
      <c r="F304" s="37">
        <v>4</v>
      </c>
      <c r="G304" s="37">
        <v>260.70999999999998</v>
      </c>
      <c r="H304" s="49">
        <f t="shared" si="4"/>
        <v>0.34521115415595877</v>
      </c>
    </row>
    <row r="305" spans="1:8" x14ac:dyDescent="0.3">
      <c r="A305" s="32"/>
      <c r="B305" s="32">
        <v>298</v>
      </c>
      <c r="C305" s="45" t="s">
        <v>1423</v>
      </c>
      <c r="D305" s="37">
        <v>6</v>
      </c>
      <c r="E305" s="37"/>
      <c r="F305" s="37">
        <v>2</v>
      </c>
      <c r="G305" s="37">
        <v>104.29</v>
      </c>
      <c r="H305" s="49">
        <f t="shared" si="4"/>
        <v>0.11506376450282864</v>
      </c>
    </row>
    <row r="306" spans="1:8" x14ac:dyDescent="0.3">
      <c r="A306" s="32"/>
      <c r="B306" s="32">
        <v>299</v>
      </c>
      <c r="C306" s="45" t="s">
        <v>1469</v>
      </c>
      <c r="D306" s="37">
        <v>6</v>
      </c>
      <c r="E306" s="37"/>
      <c r="F306" s="37">
        <v>4</v>
      </c>
      <c r="G306" s="37">
        <v>260.70999999999998</v>
      </c>
      <c r="H306" s="49">
        <f t="shared" si="4"/>
        <v>9.2056307774922339E-2</v>
      </c>
    </row>
    <row r="307" spans="1:8" x14ac:dyDescent="0.3">
      <c r="A307" s="32"/>
      <c r="B307" s="32">
        <v>300</v>
      </c>
      <c r="C307" s="45" t="s">
        <v>195</v>
      </c>
      <c r="D307" s="37">
        <v>2</v>
      </c>
      <c r="E307" s="37"/>
      <c r="F307" s="37">
        <v>4</v>
      </c>
      <c r="G307" s="37">
        <v>260.70999999999998</v>
      </c>
      <c r="H307" s="49">
        <f t="shared" si="4"/>
        <v>3.0685435924974112E-2</v>
      </c>
    </row>
    <row r="308" spans="1:8" x14ac:dyDescent="0.3">
      <c r="A308" s="32"/>
      <c r="B308" s="32">
        <v>301</v>
      </c>
      <c r="C308" s="45" t="s">
        <v>196</v>
      </c>
      <c r="D308" s="37">
        <v>11</v>
      </c>
      <c r="E308" s="37"/>
      <c r="F308" s="37">
        <v>1</v>
      </c>
      <c r="G308" s="37">
        <v>260.70999999999998</v>
      </c>
      <c r="H308" s="49">
        <f t="shared" si="4"/>
        <v>4.2192474396839402E-2</v>
      </c>
    </row>
    <row r="309" spans="1:8" x14ac:dyDescent="0.3">
      <c r="A309" s="32"/>
      <c r="B309" s="32">
        <v>302</v>
      </c>
      <c r="C309" s="45" t="s">
        <v>197</v>
      </c>
      <c r="D309" s="37">
        <v>7</v>
      </c>
      <c r="E309" s="37"/>
      <c r="F309" s="37">
        <v>1</v>
      </c>
      <c r="G309" s="37">
        <v>521.42999999999995</v>
      </c>
      <c r="H309" s="49">
        <f t="shared" si="4"/>
        <v>1.3424620754463688E-2</v>
      </c>
    </row>
    <row r="310" spans="1:8" x14ac:dyDescent="0.3">
      <c r="A310" s="32"/>
      <c r="B310" s="32">
        <v>303</v>
      </c>
      <c r="C310" s="45" t="s">
        <v>198</v>
      </c>
      <c r="D310" s="37">
        <v>12</v>
      </c>
      <c r="E310" s="37"/>
      <c r="F310" s="37">
        <v>1</v>
      </c>
      <c r="G310" s="37">
        <v>104.29</v>
      </c>
      <c r="H310" s="49">
        <f t="shared" si="4"/>
        <v>0.11506376450282864</v>
      </c>
    </row>
    <row r="311" spans="1:8" x14ac:dyDescent="0.3">
      <c r="A311" s="32"/>
      <c r="B311" s="32">
        <v>304</v>
      </c>
      <c r="C311" s="45" t="s">
        <v>189</v>
      </c>
      <c r="D311" s="37">
        <v>0.53</v>
      </c>
      <c r="E311" s="37"/>
      <c r="F311" s="37">
        <v>1</v>
      </c>
      <c r="G311" s="37">
        <v>13.04</v>
      </c>
      <c r="H311" s="49">
        <f t="shared" si="4"/>
        <v>4.0644171779141106E-2</v>
      </c>
    </row>
    <row r="312" spans="1:8" x14ac:dyDescent="0.3">
      <c r="A312" s="32"/>
      <c r="B312" s="32">
        <v>305</v>
      </c>
      <c r="C312" s="45" t="s">
        <v>1427</v>
      </c>
      <c r="D312" s="37">
        <v>2.1</v>
      </c>
      <c r="E312" s="37"/>
      <c r="F312" s="37">
        <v>1</v>
      </c>
      <c r="G312" s="37">
        <v>521.42999999999995</v>
      </c>
      <c r="H312" s="49">
        <f t="shared" si="4"/>
        <v>4.0273862263391063E-3</v>
      </c>
    </row>
    <row r="313" spans="1:8" x14ac:dyDescent="0.3">
      <c r="A313" s="32"/>
      <c r="B313" s="32">
        <v>306</v>
      </c>
      <c r="C313" s="45" t="s">
        <v>200</v>
      </c>
      <c r="D313" s="37">
        <v>3</v>
      </c>
      <c r="E313" s="37"/>
      <c r="F313" s="37">
        <v>1</v>
      </c>
      <c r="G313" s="37">
        <v>52.14</v>
      </c>
      <c r="H313" s="49">
        <f t="shared" si="4"/>
        <v>5.7537399309551207E-2</v>
      </c>
    </row>
    <row r="314" spans="1:8" x14ac:dyDescent="0.3">
      <c r="A314" s="32"/>
      <c r="B314" s="32">
        <v>307</v>
      </c>
      <c r="C314" s="45" t="s">
        <v>1458</v>
      </c>
      <c r="D314" s="37">
        <v>4.54</v>
      </c>
      <c r="E314" s="37"/>
      <c r="F314" s="37">
        <v>1</v>
      </c>
      <c r="G314" s="37">
        <v>521.42859999999996</v>
      </c>
      <c r="H314" s="49">
        <f t="shared" ref="H314:H408" si="5">(D314*F314)/G314</f>
        <v>8.7068488379808857E-3</v>
      </c>
    </row>
    <row r="315" spans="1:8" x14ac:dyDescent="0.3">
      <c r="A315" s="32"/>
      <c r="B315" s="32">
        <v>308</v>
      </c>
      <c r="C315" s="45" t="s">
        <v>116</v>
      </c>
      <c r="D315" s="37">
        <v>5</v>
      </c>
      <c r="E315" s="37"/>
      <c r="F315" s="37">
        <v>1</v>
      </c>
      <c r="G315" s="37">
        <v>521.42999999999995</v>
      </c>
      <c r="H315" s="49">
        <f t="shared" si="5"/>
        <v>9.5890148246169198E-3</v>
      </c>
    </row>
    <row r="316" spans="1:8" x14ac:dyDescent="0.3">
      <c r="A316" s="32"/>
      <c r="B316" s="32">
        <v>309</v>
      </c>
      <c r="C316" s="45" t="s">
        <v>1411</v>
      </c>
      <c r="D316" s="37">
        <v>44</v>
      </c>
      <c r="E316" s="37"/>
      <c r="F316" s="37">
        <v>1</v>
      </c>
      <c r="G316" s="37">
        <v>521.42859999999996</v>
      </c>
      <c r="H316" s="49">
        <f t="shared" si="5"/>
        <v>8.4383557020079075E-2</v>
      </c>
    </row>
    <row r="317" spans="1:8" x14ac:dyDescent="0.3">
      <c r="A317" s="32"/>
      <c r="B317" s="32">
        <v>310</v>
      </c>
      <c r="C317" s="45" t="s">
        <v>118</v>
      </c>
      <c r="D317" s="37">
        <v>27</v>
      </c>
      <c r="E317" s="37"/>
      <c r="F317" s="37">
        <v>1</v>
      </c>
      <c r="G317" s="37">
        <v>521.42999999999995</v>
      </c>
      <c r="H317" s="49">
        <f t="shared" si="5"/>
        <v>5.178068005293137E-2</v>
      </c>
    </row>
    <row r="318" spans="1:8" x14ac:dyDescent="0.3">
      <c r="A318" s="32"/>
      <c r="B318" s="32">
        <v>311</v>
      </c>
      <c r="C318" s="45" t="s">
        <v>1426</v>
      </c>
      <c r="D318" s="37">
        <v>21</v>
      </c>
      <c r="E318" s="37"/>
      <c r="F318" s="37">
        <v>1</v>
      </c>
      <c r="G318" s="37">
        <v>521.42999999999995</v>
      </c>
      <c r="H318" s="49">
        <f t="shared" si="5"/>
        <v>4.0273862263391066E-2</v>
      </c>
    </row>
    <row r="319" spans="1:8" x14ac:dyDescent="0.3">
      <c r="A319" s="32"/>
      <c r="B319" s="32">
        <v>312</v>
      </c>
      <c r="C319" s="45" t="s">
        <v>1415</v>
      </c>
      <c r="D319" s="37">
        <v>0.99</v>
      </c>
      <c r="E319" s="37"/>
      <c r="F319" s="37">
        <v>1</v>
      </c>
      <c r="G319" s="37">
        <v>521.42999999999995</v>
      </c>
      <c r="H319" s="49">
        <f t="shared" si="5"/>
        <v>1.89862493527415E-3</v>
      </c>
    </row>
    <row r="320" spans="1:8" x14ac:dyDescent="0.3">
      <c r="A320" s="32"/>
      <c r="B320" s="32">
        <v>313</v>
      </c>
      <c r="C320" s="45" t="s">
        <v>1498</v>
      </c>
      <c r="D320" s="37">
        <v>1.2</v>
      </c>
      <c r="E320" s="37"/>
      <c r="F320" s="37">
        <v>1</v>
      </c>
      <c r="G320" s="37">
        <v>52.14</v>
      </c>
      <c r="H320" s="49">
        <f t="shared" si="5"/>
        <v>2.3014959723820481E-2</v>
      </c>
    </row>
    <row r="321" spans="1:8" x14ac:dyDescent="0.3">
      <c r="A321" s="32"/>
      <c r="B321" s="32">
        <v>314</v>
      </c>
      <c r="C321" s="45" t="s">
        <v>1440</v>
      </c>
      <c r="D321" s="37">
        <v>14</v>
      </c>
      <c r="E321" s="37"/>
      <c r="F321" s="37">
        <v>1</v>
      </c>
      <c r="G321" s="37">
        <v>521.42999999999995</v>
      </c>
      <c r="H321" s="49">
        <f t="shared" si="5"/>
        <v>2.6849241508927375E-2</v>
      </c>
    </row>
    <row r="322" spans="1:8" x14ac:dyDescent="0.3">
      <c r="A322" s="32"/>
      <c r="B322" s="32">
        <v>315</v>
      </c>
      <c r="C322" s="45" t="s">
        <v>1499</v>
      </c>
      <c r="D322" s="37">
        <v>44</v>
      </c>
      <c r="E322" s="37"/>
      <c r="F322" s="37">
        <v>1</v>
      </c>
      <c r="G322" s="37">
        <v>521.42999999999995</v>
      </c>
      <c r="H322" s="49">
        <f t="shared" si="5"/>
        <v>8.4383330456628894E-2</v>
      </c>
    </row>
    <row r="323" spans="1:8" x14ac:dyDescent="0.3">
      <c r="A323" s="32"/>
      <c r="B323" s="32">
        <v>316</v>
      </c>
      <c r="C323" s="45" t="s">
        <v>118</v>
      </c>
      <c r="D323" s="37">
        <v>27</v>
      </c>
      <c r="E323" s="37"/>
      <c r="F323" s="37">
        <v>1</v>
      </c>
      <c r="G323" s="37">
        <v>521.42999999999995</v>
      </c>
      <c r="H323" s="49">
        <f t="shared" si="5"/>
        <v>5.178068005293137E-2</v>
      </c>
    </row>
    <row r="324" spans="1:8" x14ac:dyDescent="0.3">
      <c r="A324" s="32"/>
      <c r="B324" s="32">
        <v>317</v>
      </c>
      <c r="C324" s="45" t="s">
        <v>119</v>
      </c>
      <c r="D324" s="37">
        <v>0.99</v>
      </c>
      <c r="E324" s="37"/>
      <c r="F324" s="37">
        <v>1</v>
      </c>
      <c r="G324" s="37">
        <v>1042.8599999999999</v>
      </c>
      <c r="H324" s="49">
        <f t="shared" si="5"/>
        <v>9.4931246763707501E-4</v>
      </c>
    </row>
    <row r="325" spans="1:8" x14ac:dyDescent="0.3">
      <c r="A325" s="32"/>
      <c r="B325" s="32">
        <v>318</v>
      </c>
      <c r="C325" s="45" t="s">
        <v>120</v>
      </c>
      <c r="D325" s="37">
        <v>6.5</v>
      </c>
      <c r="E325" s="37"/>
      <c r="F325" s="37">
        <v>3</v>
      </c>
      <c r="G325" s="37">
        <v>521.42999999999995</v>
      </c>
      <c r="H325" s="49">
        <f t="shared" si="5"/>
        <v>3.7397157816005985E-2</v>
      </c>
    </row>
    <row r="326" spans="1:8" x14ac:dyDescent="0.3">
      <c r="A326" s="32"/>
      <c r="B326" s="32">
        <v>319</v>
      </c>
      <c r="C326" s="32" t="s">
        <v>121</v>
      </c>
      <c r="D326" s="37">
        <v>7.29</v>
      </c>
      <c r="E326" s="37"/>
      <c r="F326" s="37">
        <v>1</v>
      </c>
      <c r="G326" s="37">
        <v>1042.8599999999999</v>
      </c>
      <c r="H326" s="49">
        <f t="shared" si="5"/>
        <v>6.9903918071457342E-3</v>
      </c>
    </row>
    <row r="327" spans="1:8" x14ac:dyDescent="0.3">
      <c r="A327" s="32"/>
      <c r="B327" s="32">
        <v>320</v>
      </c>
      <c r="C327" s="32" t="s">
        <v>1502</v>
      </c>
      <c r="D327" s="37">
        <v>5</v>
      </c>
      <c r="E327" s="37"/>
      <c r="F327" s="37">
        <v>1</v>
      </c>
      <c r="G327" s="37">
        <v>521.42999999999995</v>
      </c>
      <c r="H327" s="49">
        <f t="shared" si="5"/>
        <v>9.5890148246169198E-3</v>
      </c>
    </row>
    <row r="328" spans="1:8" x14ac:dyDescent="0.3">
      <c r="A328" s="32"/>
      <c r="B328" s="32">
        <v>321</v>
      </c>
      <c r="C328" s="45" t="s">
        <v>116</v>
      </c>
      <c r="D328" s="37">
        <v>5</v>
      </c>
      <c r="E328" s="37"/>
      <c r="F328" s="37">
        <v>3</v>
      </c>
      <c r="G328" s="37">
        <v>521.42999999999995</v>
      </c>
      <c r="H328" s="49">
        <f t="shared" si="5"/>
        <v>2.8767044473850759E-2</v>
      </c>
    </row>
    <row r="329" spans="1:8" x14ac:dyDescent="0.3">
      <c r="A329" s="32"/>
      <c r="B329" s="32">
        <v>322</v>
      </c>
      <c r="C329" s="45" t="s">
        <v>1500</v>
      </c>
      <c r="D329" s="37">
        <v>15</v>
      </c>
      <c r="E329" s="37"/>
      <c r="F329" s="37">
        <v>1</v>
      </c>
      <c r="G329" s="37">
        <v>521.42999999999995</v>
      </c>
      <c r="H329" s="49">
        <f t="shared" si="5"/>
        <v>2.8767044473850759E-2</v>
      </c>
    </row>
    <row r="330" spans="1:8" x14ac:dyDescent="0.3">
      <c r="A330" s="32"/>
      <c r="B330" s="32">
        <v>323</v>
      </c>
      <c r="C330" s="45" t="s">
        <v>207</v>
      </c>
      <c r="D330" s="37">
        <v>6.5</v>
      </c>
      <c r="E330" s="37"/>
      <c r="F330" s="37">
        <v>2</v>
      </c>
      <c r="G330" s="37">
        <v>104.29</v>
      </c>
      <c r="H330" s="49">
        <f t="shared" si="5"/>
        <v>0.12465241154473103</v>
      </c>
    </row>
    <row r="331" spans="1:8" x14ac:dyDescent="0.3">
      <c r="A331" s="32"/>
      <c r="B331" s="32">
        <v>324</v>
      </c>
      <c r="C331" s="32" t="s">
        <v>1501</v>
      </c>
      <c r="D331" s="37">
        <v>5</v>
      </c>
      <c r="E331" s="37"/>
      <c r="F331" s="37">
        <v>1</v>
      </c>
      <c r="G331" s="37">
        <v>521.42999999999995</v>
      </c>
      <c r="H331" s="49">
        <f t="shared" si="5"/>
        <v>9.5890148246169198E-3</v>
      </c>
    </row>
    <row r="332" spans="1:8" x14ac:dyDescent="0.3">
      <c r="A332" s="32"/>
      <c r="B332" s="32">
        <v>325</v>
      </c>
      <c r="C332" s="45" t="s">
        <v>116</v>
      </c>
      <c r="D332" s="37">
        <v>5</v>
      </c>
      <c r="E332" s="37"/>
      <c r="F332" s="37">
        <v>2</v>
      </c>
      <c r="G332" s="37">
        <v>521.42999999999995</v>
      </c>
      <c r="H332" s="49">
        <f t="shared" si="5"/>
        <v>1.917802964923384E-2</v>
      </c>
    </row>
    <row r="333" spans="1:8" x14ac:dyDescent="0.3">
      <c r="A333" s="32"/>
      <c r="B333" s="32">
        <v>326</v>
      </c>
      <c r="C333" s="45" t="s">
        <v>1503</v>
      </c>
      <c r="D333" s="37">
        <v>44</v>
      </c>
      <c r="E333" s="37"/>
      <c r="F333" s="37">
        <v>1</v>
      </c>
      <c r="G333" s="37">
        <v>521.42999999999995</v>
      </c>
      <c r="H333" s="49">
        <f t="shared" si="5"/>
        <v>8.4383330456628894E-2</v>
      </c>
    </row>
    <row r="334" spans="1:8" x14ac:dyDescent="0.3">
      <c r="A334" s="32"/>
      <c r="B334" s="32">
        <v>327</v>
      </c>
      <c r="C334" s="45" t="s">
        <v>118</v>
      </c>
      <c r="D334" s="37">
        <v>27</v>
      </c>
      <c r="E334" s="37"/>
      <c r="F334" s="37">
        <v>1</v>
      </c>
      <c r="G334" s="37">
        <v>521.42999999999995</v>
      </c>
      <c r="H334" s="49">
        <f t="shared" si="5"/>
        <v>5.178068005293137E-2</v>
      </c>
    </row>
    <row r="335" spans="1:8" x14ac:dyDescent="0.3">
      <c r="A335" s="32"/>
      <c r="B335" s="32">
        <v>328</v>
      </c>
      <c r="C335" s="45" t="s">
        <v>119</v>
      </c>
      <c r="D335" s="37">
        <v>0.99</v>
      </c>
      <c r="E335" s="37"/>
      <c r="F335" s="37">
        <v>1</v>
      </c>
      <c r="G335" s="37">
        <v>1042.8599999999999</v>
      </c>
      <c r="H335" s="49">
        <f t="shared" si="5"/>
        <v>9.4931246763707501E-4</v>
      </c>
    </row>
    <row r="336" spans="1:8" x14ac:dyDescent="0.3">
      <c r="A336" s="32"/>
      <c r="B336" s="32">
        <v>329</v>
      </c>
      <c r="C336" s="45" t="s">
        <v>120</v>
      </c>
      <c r="D336" s="37">
        <v>6.5</v>
      </c>
      <c r="E336" s="37"/>
      <c r="F336" s="37">
        <v>3</v>
      </c>
      <c r="G336" s="37">
        <v>521.42999999999995</v>
      </c>
      <c r="H336" s="49">
        <f t="shared" si="5"/>
        <v>3.7397157816005985E-2</v>
      </c>
    </row>
    <row r="337" spans="1:8" x14ac:dyDescent="0.3">
      <c r="A337" s="32"/>
      <c r="B337" s="32">
        <v>330</v>
      </c>
      <c r="C337" s="32" t="s">
        <v>121</v>
      </c>
      <c r="D337" s="37">
        <v>7.29</v>
      </c>
      <c r="E337" s="37"/>
      <c r="F337" s="37">
        <v>1</v>
      </c>
      <c r="G337" s="37">
        <v>1042.8599999999999</v>
      </c>
      <c r="H337" s="49">
        <f t="shared" si="5"/>
        <v>6.9903918071457342E-3</v>
      </c>
    </row>
    <row r="338" spans="1:8" x14ac:dyDescent="0.3">
      <c r="A338" s="32"/>
      <c r="B338" s="32">
        <v>331</v>
      </c>
      <c r="C338" s="45" t="s">
        <v>1504</v>
      </c>
      <c r="D338" s="37">
        <v>199</v>
      </c>
      <c r="E338" s="37"/>
      <c r="F338" s="37">
        <v>1</v>
      </c>
      <c r="G338" s="37">
        <v>521.42999999999995</v>
      </c>
      <c r="H338" s="49">
        <f t="shared" si="5"/>
        <v>0.38164279001975343</v>
      </c>
    </row>
    <row r="339" spans="1:8" x14ac:dyDescent="0.3">
      <c r="A339" s="32"/>
      <c r="B339" s="32">
        <v>332</v>
      </c>
      <c r="C339" s="45" t="s">
        <v>518</v>
      </c>
      <c r="D339" s="37">
        <v>159</v>
      </c>
      <c r="E339" s="37"/>
      <c r="F339" s="37">
        <v>1</v>
      </c>
      <c r="G339" s="37">
        <v>521.42999999999995</v>
      </c>
      <c r="H339" s="49">
        <f t="shared" si="5"/>
        <v>0.30493067142281804</v>
      </c>
    </row>
    <row r="340" spans="1:8" x14ac:dyDescent="0.3">
      <c r="A340" s="32"/>
      <c r="B340" s="32">
        <v>333</v>
      </c>
      <c r="C340" s="45" t="s">
        <v>1621</v>
      </c>
      <c r="D340" s="37">
        <v>7.29</v>
      </c>
      <c r="E340" s="37"/>
      <c r="F340" s="37">
        <v>1</v>
      </c>
      <c r="G340" s="37">
        <v>521.42999999999995</v>
      </c>
      <c r="H340" s="49">
        <f t="shared" si="5"/>
        <v>1.3980783614291468E-2</v>
      </c>
    </row>
    <row r="341" spans="1:8" x14ac:dyDescent="0.3">
      <c r="A341" s="32"/>
      <c r="B341" s="32">
        <v>334</v>
      </c>
      <c r="C341" s="45" t="s">
        <v>1622</v>
      </c>
      <c r="D341" s="37">
        <v>249</v>
      </c>
      <c r="E341" s="37"/>
      <c r="F341" s="37">
        <v>1</v>
      </c>
      <c r="G341" s="37">
        <v>260.70999999999998</v>
      </c>
      <c r="H341" s="49">
        <f t="shared" si="5"/>
        <v>0.95508419316481918</v>
      </c>
    </row>
    <row r="342" spans="1:8" x14ac:dyDescent="0.3">
      <c r="A342" s="32"/>
      <c r="B342" s="32">
        <v>335</v>
      </c>
      <c r="C342" s="45" t="s">
        <v>1505</v>
      </c>
      <c r="D342" s="37">
        <v>15</v>
      </c>
      <c r="E342" s="37"/>
      <c r="F342" s="37">
        <v>2</v>
      </c>
      <c r="G342" s="37">
        <v>260.70999999999998</v>
      </c>
      <c r="H342" s="49">
        <f t="shared" si="5"/>
        <v>0.11507038471865291</v>
      </c>
    </row>
    <row r="343" spans="1:8" x14ac:dyDescent="0.3">
      <c r="A343" s="32"/>
      <c r="B343" s="32">
        <v>336</v>
      </c>
      <c r="C343" s="45" t="s">
        <v>1506</v>
      </c>
      <c r="D343" s="37">
        <v>6.5</v>
      </c>
      <c r="E343" s="37"/>
      <c r="F343" s="37">
        <v>3</v>
      </c>
      <c r="G343" s="37">
        <v>521.42999999999995</v>
      </c>
      <c r="H343" s="49">
        <f t="shared" si="5"/>
        <v>3.7397157816005985E-2</v>
      </c>
    </row>
    <row r="344" spans="1:8" x14ac:dyDescent="0.3">
      <c r="A344" s="32"/>
      <c r="B344" s="32">
        <v>337</v>
      </c>
      <c r="C344" s="45" t="s">
        <v>1457</v>
      </c>
      <c r="D344" s="37">
        <v>5</v>
      </c>
      <c r="E344" s="37"/>
      <c r="F344" s="37">
        <v>1</v>
      </c>
      <c r="G344" s="37">
        <v>521.42999999999995</v>
      </c>
      <c r="H344" s="49">
        <f t="shared" si="5"/>
        <v>9.5890148246169198E-3</v>
      </c>
    </row>
    <row r="345" spans="1:8" x14ac:dyDescent="0.3">
      <c r="A345" s="32"/>
      <c r="B345" s="32">
        <v>338</v>
      </c>
      <c r="C345" s="45" t="s">
        <v>1430</v>
      </c>
      <c r="D345" s="37">
        <v>239</v>
      </c>
      <c r="E345" s="37"/>
      <c r="F345" s="37">
        <v>1</v>
      </c>
      <c r="G345" s="37">
        <v>521.42999999999995</v>
      </c>
      <c r="H345" s="49">
        <f t="shared" si="5"/>
        <v>0.45835490861668876</v>
      </c>
    </row>
    <row r="346" spans="1:8" x14ac:dyDescent="0.3">
      <c r="A346" s="32"/>
      <c r="B346" s="32">
        <v>339</v>
      </c>
      <c r="C346" s="45" t="s">
        <v>129</v>
      </c>
      <c r="D346" s="37">
        <v>10</v>
      </c>
      <c r="E346" s="37"/>
      <c r="F346" s="37">
        <v>4</v>
      </c>
      <c r="G346" s="37">
        <v>260.70999999999998</v>
      </c>
      <c r="H346" s="49">
        <f t="shared" si="5"/>
        <v>0.15342717962487057</v>
      </c>
    </row>
    <row r="347" spans="1:8" x14ac:dyDescent="0.3">
      <c r="A347" s="32"/>
      <c r="B347" s="32">
        <v>340</v>
      </c>
      <c r="C347" s="45" t="s">
        <v>125</v>
      </c>
      <c r="D347" s="37">
        <v>119</v>
      </c>
      <c r="E347" s="37"/>
      <c r="F347" s="37">
        <v>1</v>
      </c>
      <c r="G347" s="37">
        <v>1042.8599999999999</v>
      </c>
      <c r="H347" s="49">
        <f t="shared" si="5"/>
        <v>0.11410927641294134</v>
      </c>
    </row>
    <row r="348" spans="1:8" x14ac:dyDescent="0.3">
      <c r="A348" s="32"/>
      <c r="B348" s="32">
        <v>341</v>
      </c>
      <c r="C348" s="45" t="s">
        <v>1496</v>
      </c>
      <c r="D348" s="37">
        <v>8</v>
      </c>
      <c r="E348" s="37"/>
      <c r="F348" s="37">
        <v>1</v>
      </c>
      <c r="G348" s="37">
        <v>1303.57</v>
      </c>
      <c r="H348" s="49">
        <f t="shared" si="5"/>
        <v>6.1369930268416733E-3</v>
      </c>
    </row>
    <row r="349" spans="1:8" x14ac:dyDescent="0.3">
      <c r="A349" s="32"/>
      <c r="B349" s="32">
        <v>342</v>
      </c>
      <c r="C349" s="45" t="s">
        <v>1436</v>
      </c>
      <c r="D349" s="37">
        <v>5</v>
      </c>
      <c r="E349" s="37"/>
      <c r="F349" s="37">
        <v>1</v>
      </c>
      <c r="G349" s="37">
        <v>521.42999999999995</v>
      </c>
      <c r="H349" s="49">
        <f t="shared" si="5"/>
        <v>9.5890148246169198E-3</v>
      </c>
    </row>
    <row r="350" spans="1:8" x14ac:dyDescent="0.3">
      <c r="A350" s="32"/>
      <c r="B350" s="32">
        <v>343</v>
      </c>
      <c r="C350" s="45" t="s">
        <v>116</v>
      </c>
      <c r="D350" s="37">
        <v>5</v>
      </c>
      <c r="E350" s="37"/>
      <c r="F350" s="37">
        <v>1</v>
      </c>
      <c r="G350" s="37">
        <v>521.42999999999995</v>
      </c>
      <c r="H350" s="49">
        <f t="shared" si="5"/>
        <v>9.5890148246169198E-3</v>
      </c>
    </row>
    <row r="351" spans="1:8" x14ac:dyDescent="0.3">
      <c r="A351" s="32"/>
      <c r="B351" s="32">
        <v>344</v>
      </c>
      <c r="C351" s="45" t="s">
        <v>117</v>
      </c>
      <c r="D351" s="37">
        <v>44</v>
      </c>
      <c r="E351" s="37"/>
      <c r="F351" s="37">
        <v>1</v>
      </c>
      <c r="G351" s="37">
        <v>521.42999999999995</v>
      </c>
      <c r="H351" s="49">
        <f t="shared" si="5"/>
        <v>8.4383330456628894E-2</v>
      </c>
    </row>
    <row r="352" spans="1:8" x14ac:dyDescent="0.3">
      <c r="A352" s="32"/>
      <c r="B352" s="32">
        <v>345</v>
      </c>
      <c r="C352" s="45" t="s">
        <v>118</v>
      </c>
      <c r="D352" s="37">
        <v>27</v>
      </c>
      <c r="E352" s="37"/>
      <c r="F352" s="37">
        <v>1</v>
      </c>
      <c r="G352" s="37">
        <v>521.42999999999995</v>
      </c>
      <c r="H352" s="49">
        <f t="shared" si="5"/>
        <v>5.178068005293137E-2</v>
      </c>
    </row>
    <row r="353" spans="1:8" x14ac:dyDescent="0.3">
      <c r="A353" s="32"/>
      <c r="B353" s="32">
        <v>346</v>
      </c>
      <c r="C353" s="45" t="s">
        <v>120</v>
      </c>
      <c r="D353" s="37">
        <v>6.5</v>
      </c>
      <c r="E353" s="37"/>
      <c r="F353" s="37">
        <v>3</v>
      </c>
      <c r="G353" s="37">
        <v>521.42999999999995</v>
      </c>
      <c r="H353" s="49">
        <f t="shared" si="5"/>
        <v>3.7397157816005985E-2</v>
      </c>
    </row>
    <row r="354" spans="1:8" x14ac:dyDescent="0.3">
      <c r="A354" s="32"/>
      <c r="B354" s="32">
        <v>347</v>
      </c>
      <c r="C354" s="45" t="s">
        <v>121</v>
      </c>
      <c r="D354" s="37">
        <v>7.29</v>
      </c>
      <c r="E354" s="37"/>
      <c r="F354" s="37">
        <v>1</v>
      </c>
      <c r="G354" s="37">
        <v>1042.8599999999999</v>
      </c>
      <c r="H354" s="49">
        <f>(D353*F354)/G354</f>
        <v>6.2328596360009978E-3</v>
      </c>
    </row>
    <row r="355" spans="1:8" x14ac:dyDescent="0.3">
      <c r="A355" s="32"/>
      <c r="B355" s="32">
        <v>348</v>
      </c>
      <c r="C355" s="45" t="s">
        <v>1497</v>
      </c>
      <c r="D355" s="37" t="s">
        <v>799</v>
      </c>
      <c r="E355" s="37"/>
      <c r="F355" s="37">
        <v>2</v>
      </c>
      <c r="G355" s="37">
        <v>521.42999999999995</v>
      </c>
      <c r="H355" s="49"/>
    </row>
    <row r="356" spans="1:8" x14ac:dyDescent="0.3">
      <c r="A356" s="32"/>
      <c r="B356" s="32">
        <v>349</v>
      </c>
      <c r="C356" s="45" t="s">
        <v>1439</v>
      </c>
      <c r="D356" s="37">
        <v>5</v>
      </c>
      <c r="E356" s="37"/>
      <c r="F356" s="37">
        <v>1</v>
      </c>
      <c r="G356" s="37">
        <v>521.42999999999995</v>
      </c>
      <c r="H356" s="49">
        <f t="shared" si="5"/>
        <v>9.5890148246169198E-3</v>
      </c>
    </row>
    <row r="357" spans="1:8" x14ac:dyDescent="0.3">
      <c r="A357" s="32"/>
      <c r="B357" s="32">
        <v>350</v>
      </c>
      <c r="C357" s="45" t="s">
        <v>373</v>
      </c>
      <c r="D357" s="37">
        <v>1.5</v>
      </c>
      <c r="E357" s="37"/>
      <c r="F357" s="37">
        <v>1</v>
      </c>
      <c r="G357" s="37">
        <v>1042.8599999999999</v>
      </c>
      <c r="H357" s="49">
        <f t="shared" si="5"/>
        <v>1.438352223692538E-3</v>
      </c>
    </row>
    <row r="358" spans="1:8" x14ac:dyDescent="0.3">
      <c r="A358" s="32"/>
      <c r="B358" s="32">
        <v>351</v>
      </c>
      <c r="C358" s="45" t="s">
        <v>157</v>
      </c>
      <c r="D358" s="37">
        <v>4.99</v>
      </c>
      <c r="E358" s="37"/>
      <c r="F358" s="37">
        <v>1</v>
      </c>
      <c r="G358" s="37">
        <v>104.29</v>
      </c>
      <c r="H358" s="49">
        <f t="shared" si="5"/>
        <v>4.784734873909291E-2</v>
      </c>
    </row>
    <row r="359" spans="1:8" x14ac:dyDescent="0.3">
      <c r="A359" s="32"/>
      <c r="B359" s="32">
        <v>352</v>
      </c>
      <c r="C359" s="45" t="s">
        <v>121</v>
      </c>
      <c r="D359" s="37">
        <v>7.29</v>
      </c>
      <c r="E359" s="37"/>
      <c r="F359" s="37">
        <v>1</v>
      </c>
      <c r="G359" s="37">
        <v>1042.857</v>
      </c>
      <c r="H359" s="49">
        <f t="shared" si="5"/>
        <v>6.990411916494783E-3</v>
      </c>
    </row>
    <row r="360" spans="1:8" x14ac:dyDescent="0.3">
      <c r="A360" s="32"/>
      <c r="B360" s="32">
        <v>353</v>
      </c>
      <c r="C360" s="45" t="s">
        <v>201</v>
      </c>
      <c r="D360" s="37">
        <v>199</v>
      </c>
      <c r="E360" s="37"/>
      <c r="F360" s="37">
        <v>1</v>
      </c>
      <c r="G360" s="37">
        <v>521.42859999999996</v>
      </c>
      <c r="H360" s="49">
        <f t="shared" si="5"/>
        <v>0.38164381470444853</v>
      </c>
    </row>
    <row r="361" spans="1:8" x14ac:dyDescent="0.3">
      <c r="A361" s="32"/>
      <c r="B361" s="32">
        <v>354</v>
      </c>
      <c r="C361" s="45" t="s">
        <v>202</v>
      </c>
      <c r="D361" s="37" t="s">
        <v>799</v>
      </c>
      <c r="E361" s="37"/>
      <c r="F361" s="37">
        <v>1</v>
      </c>
      <c r="G361" s="37">
        <v>417.14</v>
      </c>
      <c r="H361" s="49"/>
    </row>
    <row r="362" spans="1:8" x14ac:dyDescent="0.3">
      <c r="A362" s="32"/>
      <c r="B362" s="32">
        <v>355</v>
      </c>
      <c r="C362" s="45" t="s">
        <v>203</v>
      </c>
      <c r="D362" s="37">
        <v>129</v>
      </c>
      <c r="E362" s="37"/>
      <c r="F362" s="37">
        <v>2</v>
      </c>
      <c r="G362" s="37">
        <v>1042.8599999999999</v>
      </c>
      <c r="H362" s="49">
        <f t="shared" si="5"/>
        <v>0.24739658247511653</v>
      </c>
    </row>
    <row r="363" spans="1:8" x14ac:dyDescent="0.3">
      <c r="A363" s="32"/>
      <c r="B363" s="32">
        <v>356</v>
      </c>
      <c r="C363" s="45" t="s">
        <v>204</v>
      </c>
      <c r="D363" s="37">
        <v>85</v>
      </c>
      <c r="E363" s="37"/>
      <c r="F363" s="37">
        <v>1</v>
      </c>
      <c r="G363" s="37">
        <v>1042.8599999999999</v>
      </c>
      <c r="H363" s="49">
        <f t="shared" si="5"/>
        <v>8.1506626009243813E-2</v>
      </c>
    </row>
    <row r="364" spans="1:8" x14ac:dyDescent="0.3">
      <c r="A364" s="32"/>
      <c r="B364" s="32">
        <v>357</v>
      </c>
      <c r="C364" s="45" t="s">
        <v>205</v>
      </c>
      <c r="D364" s="37">
        <v>39</v>
      </c>
      <c r="E364" s="37"/>
      <c r="F364" s="37">
        <v>2</v>
      </c>
      <c r="G364" s="37">
        <v>521.42859999999996</v>
      </c>
      <c r="H364" s="49">
        <f t="shared" si="5"/>
        <v>0.14958903289923109</v>
      </c>
    </row>
    <row r="365" spans="1:8" x14ac:dyDescent="0.3">
      <c r="A365" s="32"/>
      <c r="B365" s="32">
        <v>358</v>
      </c>
      <c r="C365" s="45" t="s">
        <v>126</v>
      </c>
      <c r="D365" s="37">
        <v>12</v>
      </c>
      <c r="E365" s="37"/>
      <c r="F365" s="37">
        <v>1</v>
      </c>
      <c r="G365" s="37">
        <v>521.42999999999995</v>
      </c>
      <c r="H365" s="49">
        <f t="shared" si="5"/>
        <v>2.3013635579080607E-2</v>
      </c>
    </row>
    <row r="366" spans="1:8" x14ac:dyDescent="0.3">
      <c r="A366" s="32"/>
      <c r="B366" s="32">
        <v>359</v>
      </c>
      <c r="C366" s="45" t="s">
        <v>206</v>
      </c>
      <c r="D366" s="37">
        <v>17.5</v>
      </c>
      <c r="E366" s="37"/>
      <c r="F366" s="37">
        <v>1</v>
      </c>
      <c r="G366" s="37">
        <v>521.42859999999996</v>
      </c>
      <c r="H366" s="49">
        <f t="shared" si="5"/>
        <v>3.3561641996622357E-2</v>
      </c>
    </row>
    <row r="367" spans="1:8" x14ac:dyDescent="0.3">
      <c r="A367" s="32"/>
      <c r="B367" s="32">
        <v>360</v>
      </c>
      <c r="C367" s="45" t="s">
        <v>207</v>
      </c>
      <c r="D367" s="37">
        <v>6.5</v>
      </c>
      <c r="E367" s="37"/>
      <c r="F367" s="37">
        <v>2</v>
      </c>
      <c r="G367" s="37">
        <v>521.42999999999995</v>
      </c>
      <c r="H367" s="49">
        <f t="shared" si="5"/>
        <v>2.4931438544003991E-2</v>
      </c>
    </row>
    <row r="368" spans="1:8" x14ac:dyDescent="0.3">
      <c r="A368" s="32"/>
      <c r="B368" s="32">
        <v>361</v>
      </c>
      <c r="C368" s="45" t="s">
        <v>208</v>
      </c>
      <c r="D368" s="37">
        <v>29.5</v>
      </c>
      <c r="E368" s="37"/>
      <c r="F368" s="37">
        <v>2</v>
      </c>
      <c r="G368" s="37">
        <v>260.70999999999998</v>
      </c>
      <c r="H368" s="49">
        <f t="shared" si="5"/>
        <v>0.22630508994668408</v>
      </c>
    </row>
    <row r="369" spans="1:11" x14ac:dyDescent="0.3">
      <c r="A369" s="32"/>
      <c r="B369" s="32">
        <v>362</v>
      </c>
      <c r="C369" s="45" t="s">
        <v>209</v>
      </c>
      <c r="D369" s="37">
        <v>19.5</v>
      </c>
      <c r="E369" s="37"/>
      <c r="F369" s="37">
        <v>2</v>
      </c>
      <c r="G369" s="37">
        <v>260.70999999999998</v>
      </c>
      <c r="H369" s="49">
        <f t="shared" si="5"/>
        <v>0.14959150013424879</v>
      </c>
    </row>
    <row r="370" spans="1:11" x14ac:dyDescent="0.3">
      <c r="A370" s="32"/>
      <c r="B370" s="32">
        <v>363</v>
      </c>
      <c r="C370" s="45" t="s">
        <v>210</v>
      </c>
      <c r="D370" s="37">
        <v>29.5</v>
      </c>
      <c r="E370" s="37"/>
      <c r="F370" s="37">
        <v>2</v>
      </c>
      <c r="G370" s="37">
        <v>260.70999999999998</v>
      </c>
      <c r="H370" s="49">
        <f t="shared" si="5"/>
        <v>0.22630508994668408</v>
      </c>
    </row>
    <row r="371" spans="1:11" x14ac:dyDescent="0.3">
      <c r="A371" s="32"/>
      <c r="B371" s="32">
        <v>364</v>
      </c>
      <c r="C371" s="45" t="s">
        <v>211</v>
      </c>
      <c r="D371" s="37">
        <v>8</v>
      </c>
      <c r="E371" s="37"/>
      <c r="F371" s="37">
        <v>2</v>
      </c>
      <c r="G371" s="37">
        <v>260.70999999999998</v>
      </c>
      <c r="H371" s="49">
        <f t="shared" si="5"/>
        <v>6.1370871849948223E-2</v>
      </c>
    </row>
    <row r="372" spans="1:11" x14ac:dyDescent="0.3">
      <c r="A372" s="32"/>
      <c r="B372" s="32">
        <v>365</v>
      </c>
      <c r="C372" s="45" t="s">
        <v>213</v>
      </c>
      <c r="D372" s="37">
        <v>1.2</v>
      </c>
      <c r="E372" s="37"/>
      <c r="F372" s="37">
        <v>2</v>
      </c>
      <c r="G372" s="37">
        <v>521.42999999999995</v>
      </c>
      <c r="H372" s="49">
        <f t="shared" si="5"/>
        <v>4.6027271158161215E-3</v>
      </c>
      <c r="I372" s="32" t="s">
        <v>812</v>
      </c>
      <c r="J372" s="63">
        <f>SUM(H172:H372)</f>
        <v>35.124006817366151</v>
      </c>
      <c r="K372" s="42">
        <f>COUNT(H172:H372)</f>
        <v>199</v>
      </c>
    </row>
    <row r="373" spans="1:11" x14ac:dyDescent="0.3">
      <c r="A373" s="11" t="s">
        <v>13</v>
      </c>
      <c r="B373" s="32"/>
      <c r="C373" s="32"/>
      <c r="D373" s="38"/>
      <c r="E373" s="37"/>
      <c r="F373" s="37"/>
      <c r="G373" s="37"/>
      <c r="H373" s="49"/>
    </row>
    <row r="374" spans="1:11" x14ac:dyDescent="0.3">
      <c r="A374" s="11"/>
      <c r="B374" s="32">
        <v>366</v>
      </c>
      <c r="C374" s="45" t="s">
        <v>1507</v>
      </c>
      <c r="D374" s="38">
        <v>7.99</v>
      </c>
      <c r="E374" s="37"/>
      <c r="F374" s="37">
        <v>1</v>
      </c>
      <c r="G374" s="37">
        <v>260.70999999999998</v>
      </c>
      <c r="H374" s="49">
        <f t="shared" si="5"/>
        <v>3.0647079130067895E-2</v>
      </c>
    </row>
    <row r="375" spans="1:11" x14ac:dyDescent="0.3">
      <c r="A375" s="11"/>
      <c r="B375" s="32">
        <v>367</v>
      </c>
      <c r="C375" s="45" t="s">
        <v>962</v>
      </c>
      <c r="D375" s="38">
        <v>5.92</v>
      </c>
      <c r="E375" s="37"/>
      <c r="F375" s="37">
        <v>1</v>
      </c>
      <c r="G375" s="37">
        <v>26.07</v>
      </c>
      <c r="H375" s="49">
        <f t="shared" si="5"/>
        <v>0.22708093594169543</v>
      </c>
    </row>
    <row r="376" spans="1:11" x14ac:dyDescent="0.3">
      <c r="A376" s="11"/>
      <c r="B376" s="32">
        <v>368</v>
      </c>
      <c r="C376" s="45" t="s">
        <v>395</v>
      </c>
      <c r="D376" s="38">
        <v>1.6</v>
      </c>
      <c r="E376" s="37"/>
      <c r="F376" s="37">
        <v>1</v>
      </c>
      <c r="G376" s="37">
        <v>17.38</v>
      </c>
      <c r="H376" s="49">
        <f t="shared" si="5"/>
        <v>9.2059838895281937E-2</v>
      </c>
    </row>
    <row r="377" spans="1:11" x14ac:dyDescent="0.3">
      <c r="A377" s="11"/>
      <c r="B377" s="32">
        <v>369</v>
      </c>
      <c r="C377" s="45" t="s">
        <v>324</v>
      </c>
      <c r="D377" s="32">
        <v>1.58</v>
      </c>
      <c r="E377" s="37"/>
      <c r="F377" s="37">
        <v>1</v>
      </c>
      <c r="G377" s="37">
        <v>521.41999999999996</v>
      </c>
      <c r="H377" s="49">
        <f t="shared" si="5"/>
        <v>3.0301867975911939E-3</v>
      </c>
    </row>
    <row r="378" spans="1:11" x14ac:dyDescent="0.3">
      <c r="A378" s="11"/>
      <c r="B378" s="32">
        <v>370</v>
      </c>
      <c r="C378" s="45" t="s">
        <v>331</v>
      </c>
      <c r="D378" s="38">
        <v>3.5</v>
      </c>
      <c r="E378" s="37"/>
      <c r="F378" s="37">
        <v>1</v>
      </c>
      <c r="G378" s="37">
        <v>26.07</v>
      </c>
      <c r="H378" s="49">
        <f t="shared" si="5"/>
        <v>0.13425393172228614</v>
      </c>
    </row>
    <row r="379" spans="1:11" x14ac:dyDescent="0.3">
      <c r="A379" s="11"/>
      <c r="B379" s="32">
        <v>371</v>
      </c>
      <c r="C379" s="45" t="s">
        <v>333</v>
      </c>
      <c r="D379" s="38">
        <v>10</v>
      </c>
      <c r="E379" s="37"/>
      <c r="F379" s="37">
        <v>1</v>
      </c>
      <c r="G379" s="37">
        <v>4.34</v>
      </c>
      <c r="H379" s="49">
        <f t="shared" si="5"/>
        <v>2.3041474654377883</v>
      </c>
    </row>
    <row r="380" spans="1:11" x14ac:dyDescent="0.3">
      <c r="A380" s="11"/>
      <c r="B380" s="32">
        <v>372</v>
      </c>
      <c r="C380" s="45" t="s">
        <v>332</v>
      </c>
      <c r="D380" s="38">
        <v>20</v>
      </c>
      <c r="E380" s="37"/>
      <c r="F380" s="37">
        <v>1</v>
      </c>
      <c r="G380" s="37">
        <v>52.14</v>
      </c>
      <c r="H380" s="49">
        <f t="shared" si="5"/>
        <v>0.3835826620636747</v>
      </c>
    </row>
    <row r="381" spans="1:11" x14ac:dyDescent="0.3">
      <c r="A381" s="11"/>
      <c r="B381" s="32">
        <v>373</v>
      </c>
      <c r="C381" s="45" t="s">
        <v>1623</v>
      </c>
      <c r="D381" s="38">
        <v>1</v>
      </c>
      <c r="E381" s="37"/>
      <c r="F381" s="37">
        <v>1</v>
      </c>
      <c r="G381" s="37">
        <v>8.69</v>
      </c>
      <c r="H381" s="49">
        <f t="shared" si="5"/>
        <v>0.11507479861910243</v>
      </c>
    </row>
    <row r="382" spans="1:11" x14ac:dyDescent="0.3">
      <c r="A382" s="11"/>
      <c r="B382" s="32">
        <v>374</v>
      </c>
      <c r="C382" s="45" t="s">
        <v>902</v>
      </c>
      <c r="D382" s="38">
        <v>29.99</v>
      </c>
      <c r="E382" s="37"/>
      <c r="F382" s="37">
        <v>1</v>
      </c>
      <c r="G382" s="37">
        <v>260.70999999999998</v>
      </c>
      <c r="H382" s="49">
        <f t="shared" si="5"/>
        <v>0.1150320279237467</v>
      </c>
    </row>
    <row r="383" spans="1:11" x14ac:dyDescent="0.3">
      <c r="A383" s="11"/>
      <c r="B383" s="32">
        <v>375</v>
      </c>
      <c r="C383" s="45" t="s">
        <v>903</v>
      </c>
      <c r="D383" s="38">
        <v>29.99</v>
      </c>
      <c r="E383" s="37"/>
      <c r="F383" s="37">
        <v>1</v>
      </c>
      <c r="G383" s="37">
        <v>260.70999999999998</v>
      </c>
      <c r="H383" s="49">
        <f t="shared" si="5"/>
        <v>0.1150320279237467</v>
      </c>
    </row>
    <row r="384" spans="1:11" x14ac:dyDescent="0.3">
      <c r="A384" s="11"/>
      <c r="B384" s="32">
        <v>376</v>
      </c>
      <c r="C384" s="45" t="s">
        <v>572</v>
      </c>
      <c r="D384" s="38">
        <v>14.99</v>
      </c>
      <c r="E384" s="37"/>
      <c r="F384" s="37">
        <v>1</v>
      </c>
      <c r="G384" s="37">
        <v>260.70999999999998</v>
      </c>
      <c r="H384" s="49">
        <f t="shared" si="5"/>
        <v>5.7496835564420243E-2</v>
      </c>
    </row>
    <row r="385" spans="1:8" x14ac:dyDescent="0.3">
      <c r="A385" s="11"/>
      <c r="B385" s="32">
        <v>377</v>
      </c>
      <c r="C385" s="45" t="s">
        <v>570</v>
      </c>
      <c r="D385" s="38">
        <v>17.5</v>
      </c>
      <c r="E385" s="37"/>
      <c r="F385" s="37">
        <v>1</v>
      </c>
      <c r="G385" s="37">
        <v>52.14</v>
      </c>
      <c r="H385" s="49">
        <f t="shared" si="5"/>
        <v>0.33563482930571537</v>
      </c>
    </row>
    <row r="386" spans="1:8" x14ac:dyDescent="0.3">
      <c r="A386" s="11"/>
      <c r="B386" s="32">
        <v>378</v>
      </c>
      <c r="C386" s="45" t="s">
        <v>221</v>
      </c>
      <c r="D386" s="37">
        <v>50.5</v>
      </c>
      <c r="E386" s="37"/>
      <c r="F386" s="37">
        <v>2</v>
      </c>
      <c r="G386" s="37">
        <v>52</v>
      </c>
      <c r="H386" s="49">
        <f t="shared" si="5"/>
        <v>1.9423076923076923</v>
      </c>
    </row>
    <row r="387" spans="1:8" x14ac:dyDescent="0.3">
      <c r="A387" s="11"/>
      <c r="B387" s="32">
        <v>379</v>
      </c>
      <c r="C387" s="45" t="s">
        <v>963</v>
      </c>
      <c r="D387" s="38">
        <v>0</v>
      </c>
      <c r="E387" s="37"/>
      <c r="F387" s="37">
        <v>2</v>
      </c>
      <c r="G387" s="37">
        <v>104.285</v>
      </c>
      <c r="H387" s="49">
        <f t="shared" si="5"/>
        <v>0</v>
      </c>
    </row>
    <row r="388" spans="1:8" x14ac:dyDescent="0.3">
      <c r="A388" s="11"/>
      <c r="B388" s="32">
        <v>380</v>
      </c>
      <c r="C388" s="45" t="s">
        <v>1624</v>
      </c>
      <c r="D388" s="38">
        <v>44</v>
      </c>
      <c r="E388" s="37"/>
      <c r="F388" s="37">
        <v>2</v>
      </c>
      <c r="G388" s="37">
        <v>8.69</v>
      </c>
      <c r="H388" s="49">
        <f t="shared" si="5"/>
        <v>10.126582278481013</v>
      </c>
    </row>
    <row r="389" spans="1:8" x14ac:dyDescent="0.3">
      <c r="A389" s="11"/>
      <c r="B389" s="32">
        <v>381</v>
      </c>
      <c r="C389" s="45" t="s">
        <v>225</v>
      </c>
      <c r="D389" s="38">
        <v>6.99</v>
      </c>
      <c r="E389" s="37"/>
      <c r="F389" s="37">
        <v>1</v>
      </c>
      <c r="G389" s="37">
        <v>104.29</v>
      </c>
      <c r="H389" s="49">
        <f t="shared" si="5"/>
        <v>6.702464282289769E-2</v>
      </c>
    </row>
    <row r="390" spans="1:8" x14ac:dyDescent="0.3">
      <c r="A390" s="11"/>
      <c r="B390" s="32">
        <v>382</v>
      </c>
      <c r="C390" s="45" t="s">
        <v>228</v>
      </c>
      <c r="D390" s="38">
        <v>2.15</v>
      </c>
      <c r="E390" s="37"/>
      <c r="F390" s="37">
        <v>1</v>
      </c>
      <c r="G390" s="37">
        <v>1</v>
      </c>
      <c r="H390" s="49">
        <f t="shared" si="5"/>
        <v>2.15</v>
      </c>
    </row>
    <row r="391" spans="1:8" x14ac:dyDescent="0.3">
      <c r="A391" s="11"/>
      <c r="B391" s="32">
        <v>383</v>
      </c>
      <c r="C391" s="45" t="s">
        <v>1508</v>
      </c>
      <c r="D391" s="38">
        <v>0.95</v>
      </c>
      <c r="E391" s="37"/>
      <c r="F391" s="37">
        <v>1</v>
      </c>
      <c r="G391" s="37">
        <v>13.03</v>
      </c>
      <c r="H391" s="49">
        <f t="shared" si="5"/>
        <v>7.2908672294704532E-2</v>
      </c>
    </row>
    <row r="392" spans="1:8" x14ac:dyDescent="0.3">
      <c r="A392" s="11"/>
      <c r="B392" s="32">
        <v>384</v>
      </c>
      <c r="C392" s="45" t="s">
        <v>395</v>
      </c>
      <c r="D392" s="41">
        <v>1.6</v>
      </c>
      <c r="E392" s="37"/>
      <c r="F392" s="37">
        <v>1</v>
      </c>
      <c r="G392" s="37">
        <v>17.38</v>
      </c>
      <c r="H392" s="49">
        <f t="shared" si="5"/>
        <v>9.2059838895281937E-2</v>
      </c>
    </row>
    <row r="393" spans="1:8" x14ac:dyDescent="0.3">
      <c r="A393" s="11"/>
      <c r="B393" s="32">
        <v>385</v>
      </c>
      <c r="C393" s="45" t="s">
        <v>233</v>
      </c>
      <c r="D393" s="41">
        <v>0.84</v>
      </c>
      <c r="E393" s="37"/>
      <c r="F393" s="37">
        <v>1</v>
      </c>
      <c r="G393" s="37">
        <v>4.34</v>
      </c>
      <c r="H393" s="49">
        <f t="shared" si="5"/>
        <v>0.19354838709677419</v>
      </c>
    </row>
    <row r="394" spans="1:8" x14ac:dyDescent="0.3">
      <c r="A394" s="11"/>
      <c r="B394" s="32">
        <v>386</v>
      </c>
      <c r="C394" s="45" t="s">
        <v>234</v>
      </c>
      <c r="D394" s="41">
        <v>4</v>
      </c>
      <c r="E394" s="37"/>
      <c r="F394" s="37">
        <v>2</v>
      </c>
      <c r="G394" s="37">
        <v>43.45</v>
      </c>
      <c r="H394" s="49">
        <f t="shared" si="5"/>
        <v>0.18411967779056385</v>
      </c>
    </row>
    <row r="395" spans="1:8" x14ac:dyDescent="0.3">
      <c r="A395" s="11"/>
      <c r="B395" s="32">
        <v>387</v>
      </c>
      <c r="C395" s="45" t="s">
        <v>944</v>
      </c>
      <c r="D395" s="41">
        <v>1.8</v>
      </c>
      <c r="E395" s="37"/>
      <c r="F395" s="37">
        <v>1</v>
      </c>
      <c r="G395" s="37">
        <v>4.3499999999999996</v>
      </c>
      <c r="H395" s="49">
        <f t="shared" si="5"/>
        <v>0.41379310344827591</v>
      </c>
    </row>
    <row r="396" spans="1:8" x14ac:dyDescent="0.3">
      <c r="A396" s="11"/>
      <c r="B396" s="32">
        <v>388</v>
      </c>
      <c r="C396" s="45" t="s">
        <v>945</v>
      </c>
      <c r="D396" s="38">
        <v>2</v>
      </c>
      <c r="E396" s="37"/>
      <c r="F396" s="37">
        <v>1</v>
      </c>
      <c r="G396" s="37">
        <v>52.14</v>
      </c>
      <c r="H396" s="49">
        <f t="shared" si="5"/>
        <v>3.8358266206367474E-2</v>
      </c>
    </row>
    <row r="397" spans="1:8" x14ac:dyDescent="0.3">
      <c r="A397" s="11"/>
      <c r="B397" s="32">
        <v>389</v>
      </c>
      <c r="C397" s="45" t="s">
        <v>232</v>
      </c>
      <c r="D397" s="41">
        <v>2.94</v>
      </c>
      <c r="E397" s="37"/>
      <c r="F397" s="37">
        <v>1</v>
      </c>
      <c r="G397" s="37">
        <v>4.3499999999999996</v>
      </c>
      <c r="H397" s="49">
        <f t="shared" si="5"/>
        <v>0.67586206896551726</v>
      </c>
    </row>
    <row r="398" spans="1:8" x14ac:dyDescent="0.3">
      <c r="A398" s="11"/>
      <c r="B398" s="32">
        <v>390</v>
      </c>
      <c r="C398" s="45" t="s">
        <v>230</v>
      </c>
      <c r="D398" s="41">
        <v>1</v>
      </c>
      <c r="E398" s="37"/>
      <c r="F398" s="37">
        <v>1</v>
      </c>
      <c r="G398" s="37">
        <v>13.03</v>
      </c>
      <c r="H398" s="49">
        <f t="shared" si="5"/>
        <v>7.6745970836531091E-2</v>
      </c>
    </row>
    <row r="399" spans="1:8" x14ac:dyDescent="0.3">
      <c r="A399" s="11"/>
      <c r="B399" s="32">
        <v>391</v>
      </c>
      <c r="C399" s="45" t="s">
        <v>231</v>
      </c>
      <c r="D399" s="41">
        <v>1</v>
      </c>
      <c r="E399" s="37"/>
      <c r="F399" s="37">
        <v>1</v>
      </c>
      <c r="G399" s="37">
        <v>13.03</v>
      </c>
      <c r="H399" s="49">
        <f t="shared" si="5"/>
        <v>7.6745970836531091E-2</v>
      </c>
    </row>
    <row r="400" spans="1:8" x14ac:dyDescent="0.3">
      <c r="A400" s="11"/>
      <c r="B400" s="32">
        <v>392</v>
      </c>
      <c r="C400" s="45" t="s">
        <v>399</v>
      </c>
      <c r="D400" s="37">
        <v>0.53</v>
      </c>
      <c r="E400" s="37"/>
      <c r="F400" s="37">
        <v>1</v>
      </c>
      <c r="G400" s="37">
        <v>26.07</v>
      </c>
      <c r="H400" s="49">
        <f t="shared" si="5"/>
        <v>2.0329881089374762E-2</v>
      </c>
    </row>
    <row r="401" spans="1:8" x14ac:dyDescent="0.3">
      <c r="A401" s="11"/>
      <c r="B401" s="32">
        <v>393</v>
      </c>
      <c r="C401" s="45" t="s">
        <v>1377</v>
      </c>
      <c r="D401" s="38">
        <v>2.4900000000000002</v>
      </c>
      <c r="E401" s="37"/>
      <c r="F401" s="37">
        <v>1</v>
      </c>
      <c r="G401" s="37">
        <v>52.14</v>
      </c>
      <c r="H401" s="49">
        <f t="shared" si="5"/>
        <v>4.7756041426927506E-2</v>
      </c>
    </row>
    <row r="402" spans="1:8" x14ac:dyDescent="0.3">
      <c r="A402" s="11"/>
      <c r="B402" s="32">
        <v>394</v>
      </c>
      <c r="C402" s="45" t="s">
        <v>964</v>
      </c>
      <c r="D402" s="38">
        <v>6.5</v>
      </c>
      <c r="E402" s="37"/>
      <c r="F402" s="37">
        <v>1</v>
      </c>
      <c r="G402" s="37">
        <v>52.14</v>
      </c>
      <c r="H402" s="49">
        <f t="shared" si="5"/>
        <v>0.12466436517069428</v>
      </c>
    </row>
    <row r="403" spans="1:8" x14ac:dyDescent="0.3">
      <c r="A403" s="11"/>
      <c r="B403" s="32">
        <v>395</v>
      </c>
      <c r="C403" s="45" t="s">
        <v>1625</v>
      </c>
      <c r="D403" s="38">
        <v>10.5</v>
      </c>
      <c r="E403" s="37"/>
      <c r="F403" s="37">
        <v>1</v>
      </c>
      <c r="G403" s="37">
        <v>52.14</v>
      </c>
      <c r="H403" s="49">
        <f t="shared" si="5"/>
        <v>0.20138089758342922</v>
      </c>
    </row>
    <row r="404" spans="1:8" x14ac:dyDescent="0.3">
      <c r="A404" s="11"/>
      <c r="B404" s="32">
        <v>396</v>
      </c>
      <c r="C404" s="45" t="s">
        <v>900</v>
      </c>
      <c r="D404" s="38">
        <v>99.99</v>
      </c>
      <c r="E404" s="37"/>
      <c r="F404" s="37">
        <v>1</v>
      </c>
      <c r="G404" s="37">
        <v>260.70999999999998</v>
      </c>
      <c r="H404" s="49">
        <f t="shared" si="5"/>
        <v>0.38352959226727018</v>
      </c>
    </row>
    <row r="405" spans="1:8" x14ac:dyDescent="0.3">
      <c r="A405" s="11"/>
      <c r="B405" s="32">
        <v>397</v>
      </c>
      <c r="C405" s="45" t="s">
        <v>1509</v>
      </c>
      <c r="D405" s="40">
        <v>29.99</v>
      </c>
      <c r="E405" s="37"/>
      <c r="F405" s="37">
        <v>2</v>
      </c>
      <c r="G405" s="37">
        <v>260.70999999999998</v>
      </c>
      <c r="H405" s="49">
        <f t="shared" si="5"/>
        <v>0.2300640558474934</v>
      </c>
    </row>
    <row r="406" spans="1:8" x14ac:dyDescent="0.3">
      <c r="A406" s="11"/>
      <c r="B406" s="32">
        <v>398</v>
      </c>
      <c r="C406" s="45" t="s">
        <v>901</v>
      </c>
      <c r="D406" s="40">
        <v>39.99</v>
      </c>
      <c r="E406" s="37"/>
      <c r="F406" s="37">
        <v>2</v>
      </c>
      <c r="G406" s="37">
        <v>521.42999999999995</v>
      </c>
      <c r="H406" s="49">
        <f t="shared" si="5"/>
        <v>0.15338588113457224</v>
      </c>
    </row>
    <row r="407" spans="1:8" x14ac:dyDescent="0.3">
      <c r="A407" s="11"/>
      <c r="B407" s="32">
        <v>399</v>
      </c>
      <c r="C407" s="45" t="s">
        <v>899</v>
      </c>
      <c r="D407" s="40">
        <v>14.99</v>
      </c>
      <c r="E407" s="37"/>
      <c r="F407" s="37">
        <v>1</v>
      </c>
      <c r="G407" s="37">
        <v>521.42999999999995</v>
      </c>
      <c r="H407" s="49">
        <f t="shared" si="5"/>
        <v>2.8747866444201527E-2</v>
      </c>
    </row>
    <row r="408" spans="1:8" x14ac:dyDescent="0.3">
      <c r="A408" s="11"/>
      <c r="B408" s="32">
        <v>400</v>
      </c>
      <c r="C408" s="45" t="s">
        <v>246</v>
      </c>
      <c r="D408" s="32">
        <v>14.99</v>
      </c>
      <c r="E408" s="37"/>
      <c r="F408" s="37">
        <v>1</v>
      </c>
      <c r="G408" s="37">
        <v>521.42999999999995</v>
      </c>
      <c r="H408" s="49">
        <f t="shared" si="5"/>
        <v>2.8747866444201527E-2</v>
      </c>
    </row>
    <row r="409" spans="1:8" x14ac:dyDescent="0.3">
      <c r="A409" s="11"/>
      <c r="B409" s="32">
        <v>401</v>
      </c>
      <c r="C409" s="45" t="s">
        <v>950</v>
      </c>
      <c r="D409" s="38">
        <v>12</v>
      </c>
      <c r="E409" s="37"/>
      <c r="F409" s="37">
        <v>1</v>
      </c>
      <c r="G409" s="37">
        <v>260.70999999999998</v>
      </c>
      <c r="H409" s="49">
        <f t="shared" ref="H409:H434" si="6">(D409*F409)/G409</f>
        <v>4.6028153887461169E-2</v>
      </c>
    </row>
    <row r="410" spans="1:8" x14ac:dyDescent="0.3">
      <c r="A410" s="11"/>
      <c r="B410" s="32">
        <v>402</v>
      </c>
      <c r="C410" s="45" t="s">
        <v>900</v>
      </c>
      <c r="D410" s="38">
        <v>99.99</v>
      </c>
      <c r="E410" s="37"/>
      <c r="F410" s="37">
        <v>1</v>
      </c>
      <c r="G410" s="37">
        <v>52.14</v>
      </c>
      <c r="H410" s="49">
        <f t="shared" si="6"/>
        <v>1.9177215189873416</v>
      </c>
    </row>
    <row r="411" spans="1:8" x14ac:dyDescent="0.3">
      <c r="A411" s="11"/>
      <c r="B411" s="32">
        <v>403</v>
      </c>
      <c r="C411" s="45" t="s">
        <v>897</v>
      </c>
      <c r="D411" s="40">
        <v>1</v>
      </c>
      <c r="E411" s="37"/>
      <c r="F411" s="37">
        <v>1</v>
      </c>
      <c r="G411" s="37">
        <v>26.07</v>
      </c>
      <c r="H411" s="49">
        <f t="shared" si="6"/>
        <v>3.8358266206367474E-2</v>
      </c>
    </row>
    <row r="412" spans="1:8" x14ac:dyDescent="0.3">
      <c r="A412" s="11"/>
      <c r="B412" s="32">
        <v>404</v>
      </c>
      <c r="C412" s="45" t="s">
        <v>965</v>
      </c>
      <c r="D412" s="38">
        <v>1.5</v>
      </c>
      <c r="E412" s="37"/>
      <c r="F412" s="37">
        <v>1</v>
      </c>
      <c r="G412" s="37">
        <v>4.3499999999999996</v>
      </c>
      <c r="H412" s="49">
        <f t="shared" si="6"/>
        <v>0.34482758620689657</v>
      </c>
    </row>
    <row r="413" spans="1:8" x14ac:dyDescent="0.3">
      <c r="A413" s="11"/>
      <c r="B413" s="32">
        <v>405</v>
      </c>
      <c r="C413" s="45" t="s">
        <v>966</v>
      </c>
      <c r="D413" s="38">
        <v>18</v>
      </c>
      <c r="E413" s="37"/>
      <c r="F413" s="37">
        <v>1</v>
      </c>
      <c r="G413" s="37">
        <v>4.3499999999999996</v>
      </c>
      <c r="H413" s="49">
        <f t="shared" si="6"/>
        <v>4.1379310344827589</v>
      </c>
    </row>
    <row r="414" spans="1:8" x14ac:dyDescent="0.3">
      <c r="A414" s="11"/>
      <c r="B414" s="32">
        <v>406</v>
      </c>
      <c r="C414" s="45" t="s">
        <v>967</v>
      </c>
      <c r="D414" s="38">
        <v>40</v>
      </c>
      <c r="E414" s="37"/>
      <c r="F414" s="37">
        <v>1</v>
      </c>
      <c r="G414" s="37">
        <v>6</v>
      </c>
      <c r="H414" s="49">
        <f t="shared" si="6"/>
        <v>6.666666666666667</v>
      </c>
    </row>
    <row r="415" spans="1:8" x14ac:dyDescent="0.3">
      <c r="A415" s="11"/>
      <c r="B415" s="32">
        <v>407</v>
      </c>
      <c r="C415" s="45" t="s">
        <v>1543</v>
      </c>
      <c r="D415" s="37">
        <v>1</v>
      </c>
      <c r="E415" s="37"/>
      <c r="F415" s="37">
        <v>1</v>
      </c>
      <c r="G415" s="37">
        <v>8.69</v>
      </c>
      <c r="H415" s="49">
        <f t="shared" si="6"/>
        <v>0.11507479861910243</v>
      </c>
    </row>
    <row r="416" spans="1:8" x14ac:dyDescent="0.3">
      <c r="A416" s="11"/>
      <c r="B416" s="32">
        <v>408</v>
      </c>
      <c r="C416" s="45" t="s">
        <v>228</v>
      </c>
      <c r="D416" s="38">
        <v>2.15</v>
      </c>
      <c r="E416" s="37"/>
      <c r="F416" s="37">
        <v>1</v>
      </c>
      <c r="G416" s="37">
        <v>1</v>
      </c>
      <c r="H416" s="49">
        <f t="shared" si="6"/>
        <v>2.15</v>
      </c>
    </row>
    <row r="417" spans="1:8" x14ac:dyDescent="0.3">
      <c r="A417" s="11"/>
      <c r="B417" s="32">
        <v>409</v>
      </c>
      <c r="C417" s="45" t="s">
        <v>229</v>
      </c>
      <c r="D417" s="41">
        <v>0.79</v>
      </c>
      <c r="E417" s="37"/>
      <c r="F417" s="37">
        <v>1</v>
      </c>
      <c r="G417" s="37">
        <v>4.34</v>
      </c>
      <c r="H417" s="49">
        <f t="shared" si="6"/>
        <v>0.18202764976958527</v>
      </c>
    </row>
    <row r="418" spans="1:8" x14ac:dyDescent="0.3">
      <c r="A418" s="11"/>
      <c r="B418" s="32">
        <v>410</v>
      </c>
      <c r="C418" s="45" t="s">
        <v>233</v>
      </c>
      <c r="D418" s="37">
        <v>0.84</v>
      </c>
      <c r="E418" s="37"/>
      <c r="F418" s="37">
        <v>1</v>
      </c>
      <c r="G418" s="37">
        <v>4</v>
      </c>
      <c r="H418" s="49">
        <f t="shared" si="6"/>
        <v>0.21</v>
      </c>
    </row>
    <row r="419" spans="1:8" x14ac:dyDescent="0.3">
      <c r="A419" s="11"/>
      <c r="B419" s="32">
        <v>411</v>
      </c>
      <c r="C419" s="45" t="s">
        <v>234</v>
      </c>
      <c r="D419" s="37">
        <v>4</v>
      </c>
      <c r="E419" s="37"/>
      <c r="F419" s="37">
        <v>2</v>
      </c>
      <c r="G419" s="37">
        <v>43.45</v>
      </c>
      <c r="H419" s="49">
        <f t="shared" si="6"/>
        <v>0.18411967779056385</v>
      </c>
    </row>
    <row r="420" spans="1:8" x14ac:dyDescent="0.3">
      <c r="A420" s="11"/>
      <c r="B420" s="32">
        <v>412</v>
      </c>
      <c r="C420" s="45" t="s">
        <v>235</v>
      </c>
      <c r="D420" s="41">
        <v>0.49</v>
      </c>
      <c r="E420" s="37"/>
      <c r="F420" s="37">
        <v>1</v>
      </c>
      <c r="G420" s="37">
        <v>4</v>
      </c>
      <c r="H420" s="49">
        <f t="shared" si="6"/>
        <v>0.1225</v>
      </c>
    </row>
    <row r="421" spans="1:8" x14ac:dyDescent="0.3">
      <c r="A421" s="11"/>
      <c r="B421" s="32">
        <v>413</v>
      </c>
      <c r="C421" s="45" t="s">
        <v>944</v>
      </c>
      <c r="D421" s="40">
        <v>1.8</v>
      </c>
      <c r="E421" s="37"/>
      <c r="F421" s="37">
        <v>1</v>
      </c>
      <c r="G421" s="37">
        <v>4.3499999999999996</v>
      </c>
      <c r="H421" s="49">
        <f t="shared" si="6"/>
        <v>0.41379310344827591</v>
      </c>
    </row>
    <row r="422" spans="1:8" x14ac:dyDescent="0.3">
      <c r="A422" s="11"/>
      <c r="B422" s="32">
        <v>414</v>
      </c>
      <c r="C422" s="45" t="s">
        <v>945</v>
      </c>
      <c r="D422" s="40">
        <v>2</v>
      </c>
      <c r="E422" s="37"/>
      <c r="F422" s="37">
        <v>1</v>
      </c>
      <c r="G422" s="37">
        <v>52.14</v>
      </c>
      <c r="H422" s="49">
        <f t="shared" si="6"/>
        <v>3.8358266206367474E-2</v>
      </c>
    </row>
    <row r="423" spans="1:8" x14ac:dyDescent="0.3">
      <c r="A423" s="11"/>
      <c r="B423" s="32">
        <v>415</v>
      </c>
      <c r="C423" s="45" t="s">
        <v>946</v>
      </c>
      <c r="D423" s="40">
        <v>1.2</v>
      </c>
      <c r="E423" s="37"/>
      <c r="F423" s="37">
        <v>1</v>
      </c>
      <c r="G423" s="37">
        <v>52.14</v>
      </c>
      <c r="H423" s="49">
        <f t="shared" si="6"/>
        <v>2.3014959723820481E-2</v>
      </c>
    </row>
    <row r="424" spans="1:8" x14ac:dyDescent="0.3">
      <c r="A424" s="11"/>
      <c r="B424" s="32">
        <v>416</v>
      </c>
      <c r="C424" s="45" t="s">
        <v>232</v>
      </c>
      <c r="D424" s="41">
        <v>1.58</v>
      </c>
      <c r="E424" s="37"/>
      <c r="F424" s="37">
        <v>1</v>
      </c>
      <c r="G424" s="37">
        <v>4.3499999999999996</v>
      </c>
      <c r="H424" s="49">
        <f t="shared" si="6"/>
        <v>0.36321839080459772</v>
      </c>
    </row>
    <row r="425" spans="1:8" x14ac:dyDescent="0.3">
      <c r="A425" s="11"/>
      <c r="B425" s="32">
        <v>417</v>
      </c>
      <c r="C425" s="45" t="s">
        <v>399</v>
      </c>
      <c r="D425" s="37">
        <v>0.53</v>
      </c>
      <c r="E425" s="37"/>
      <c r="F425" s="37">
        <v>1</v>
      </c>
      <c r="G425" s="37">
        <v>26.07</v>
      </c>
      <c r="H425" s="49">
        <f t="shared" si="6"/>
        <v>2.0329881089374762E-2</v>
      </c>
    </row>
    <row r="426" spans="1:8" x14ac:dyDescent="0.3">
      <c r="A426" s="11"/>
      <c r="B426" s="32">
        <v>418</v>
      </c>
      <c r="C426" s="45" t="s">
        <v>1510</v>
      </c>
      <c r="D426" s="41">
        <v>3.15</v>
      </c>
      <c r="E426" s="37"/>
      <c r="F426" s="37">
        <v>1</v>
      </c>
      <c r="G426" s="37">
        <v>13.03</v>
      </c>
      <c r="H426" s="49">
        <f t="shared" si="6"/>
        <v>0.24174980813507291</v>
      </c>
    </row>
    <row r="427" spans="1:8" x14ac:dyDescent="0.3">
      <c r="A427" s="11"/>
      <c r="B427" s="32">
        <v>419</v>
      </c>
      <c r="C427" s="45" t="s">
        <v>231</v>
      </c>
      <c r="D427" s="41">
        <v>3.15</v>
      </c>
      <c r="E427" s="37"/>
      <c r="F427" s="37">
        <v>1</v>
      </c>
      <c r="G427" s="37">
        <v>13.03</v>
      </c>
      <c r="H427" s="49">
        <f t="shared" si="6"/>
        <v>0.24174980813507291</v>
      </c>
    </row>
    <row r="428" spans="1:8" x14ac:dyDescent="0.3">
      <c r="A428" s="11"/>
      <c r="B428" s="32">
        <v>420</v>
      </c>
      <c r="C428" s="45" t="s">
        <v>1378</v>
      </c>
      <c r="D428" s="40">
        <v>2.4900000000000002</v>
      </c>
      <c r="E428" s="37"/>
      <c r="F428" s="37">
        <v>1</v>
      </c>
      <c r="G428" s="37">
        <v>4.3499999999999996</v>
      </c>
      <c r="H428" s="49">
        <f t="shared" si="6"/>
        <v>0.57241379310344842</v>
      </c>
    </row>
    <row r="429" spans="1:8" x14ac:dyDescent="0.3">
      <c r="A429" s="11"/>
      <c r="B429" s="32">
        <v>421</v>
      </c>
      <c r="C429" s="45" t="s">
        <v>219</v>
      </c>
      <c r="D429" s="38">
        <v>100</v>
      </c>
      <c r="E429" s="37"/>
      <c r="F429" s="37">
        <v>2</v>
      </c>
      <c r="G429" s="37">
        <v>104.29</v>
      </c>
      <c r="H429" s="49">
        <f t="shared" si="6"/>
        <v>1.9177294083804775</v>
      </c>
    </row>
    <row r="430" spans="1:8" x14ac:dyDescent="0.3">
      <c r="A430" s="11"/>
      <c r="B430" s="32">
        <v>422</v>
      </c>
      <c r="C430" s="45" t="s">
        <v>220</v>
      </c>
      <c r="D430" s="37">
        <v>18.5</v>
      </c>
      <c r="E430" s="37"/>
      <c r="F430" s="37">
        <v>4</v>
      </c>
      <c r="G430" s="37">
        <v>52</v>
      </c>
      <c r="H430" s="49">
        <f t="shared" si="6"/>
        <v>1.4230769230769231</v>
      </c>
    </row>
    <row r="431" spans="1:8" x14ac:dyDescent="0.3">
      <c r="A431" s="11"/>
      <c r="B431" s="32">
        <v>423</v>
      </c>
      <c r="C431" s="45" t="s">
        <v>550</v>
      </c>
      <c r="D431" s="37">
        <v>0.37</v>
      </c>
      <c r="E431" s="37"/>
      <c r="F431" s="37">
        <v>2</v>
      </c>
      <c r="G431" s="37">
        <v>4.3499999999999996</v>
      </c>
      <c r="H431" s="49">
        <f t="shared" si="6"/>
        <v>0.17011494252873566</v>
      </c>
    </row>
    <row r="432" spans="1:8" x14ac:dyDescent="0.3">
      <c r="A432" s="11"/>
      <c r="B432" s="32">
        <v>424</v>
      </c>
      <c r="C432" s="45" t="s">
        <v>224</v>
      </c>
      <c r="D432" s="37">
        <v>0.42</v>
      </c>
      <c r="E432" s="37"/>
      <c r="F432" s="37">
        <v>2</v>
      </c>
      <c r="G432" s="37">
        <v>4.34</v>
      </c>
      <c r="H432" s="49">
        <f t="shared" si="6"/>
        <v>0.19354838709677419</v>
      </c>
    </row>
    <row r="433" spans="1:8" x14ac:dyDescent="0.3">
      <c r="A433" s="11"/>
      <c r="B433" s="32">
        <v>425</v>
      </c>
      <c r="C433" s="45" t="s">
        <v>949</v>
      </c>
      <c r="D433" s="40">
        <v>1.5</v>
      </c>
      <c r="E433" s="37"/>
      <c r="F433" s="37">
        <v>1</v>
      </c>
      <c r="G433" s="37">
        <v>52.14</v>
      </c>
      <c r="H433" s="49">
        <f t="shared" si="6"/>
        <v>2.8768699654775604E-2</v>
      </c>
    </row>
    <row r="434" spans="1:8" x14ac:dyDescent="0.3">
      <c r="A434" s="11"/>
      <c r="B434" s="32">
        <v>426</v>
      </c>
      <c r="C434" s="45" t="s">
        <v>896</v>
      </c>
      <c r="D434" s="40">
        <v>6.5</v>
      </c>
      <c r="E434" s="37"/>
      <c r="F434" s="37">
        <v>1</v>
      </c>
      <c r="G434" s="37">
        <v>52.14</v>
      </c>
      <c r="H434" s="49">
        <f t="shared" si="6"/>
        <v>0.12466436517069428</v>
      </c>
    </row>
    <row r="435" spans="1:8" x14ac:dyDescent="0.3">
      <c r="A435" s="32"/>
      <c r="B435" s="32">
        <v>427</v>
      </c>
      <c r="C435" s="45" t="s">
        <v>1626</v>
      </c>
      <c r="D435" s="38">
        <v>10.5</v>
      </c>
      <c r="E435" s="37"/>
      <c r="F435" s="37">
        <v>1</v>
      </c>
      <c r="G435" s="37">
        <v>104.28</v>
      </c>
      <c r="H435" s="49">
        <f t="shared" ref="H435:H483" si="7">(D435*F435)/G435</f>
        <v>0.10069044879171461</v>
      </c>
    </row>
    <row r="436" spans="1:8" x14ac:dyDescent="0.3">
      <c r="A436" s="32"/>
      <c r="B436" s="32">
        <v>428</v>
      </c>
      <c r="C436" s="45" t="s">
        <v>325</v>
      </c>
      <c r="D436" s="41">
        <v>1.5</v>
      </c>
      <c r="E436" s="37"/>
      <c r="F436" s="37">
        <v>1</v>
      </c>
      <c r="G436" s="37">
        <v>521.41999999999996</v>
      </c>
      <c r="H436" s="49">
        <f t="shared" si="7"/>
        <v>2.8767596179663231E-3</v>
      </c>
    </row>
    <row r="437" spans="1:8" x14ac:dyDescent="0.3">
      <c r="A437" s="32"/>
      <c r="B437" s="32">
        <v>429</v>
      </c>
      <c r="C437" s="45" t="s">
        <v>897</v>
      </c>
      <c r="D437" s="40">
        <v>1</v>
      </c>
      <c r="E437" s="37"/>
      <c r="F437" s="37">
        <v>1</v>
      </c>
      <c r="G437" s="37">
        <v>26.07</v>
      </c>
      <c r="H437" s="49">
        <f t="shared" si="7"/>
        <v>3.8358266206367474E-2</v>
      </c>
    </row>
    <row r="438" spans="1:8" x14ac:dyDescent="0.3">
      <c r="A438" s="32"/>
      <c r="B438" s="32">
        <v>430</v>
      </c>
      <c r="C438" s="45" t="s">
        <v>898</v>
      </c>
      <c r="D438" s="40">
        <v>3</v>
      </c>
      <c r="E438" s="37"/>
      <c r="F438" s="37">
        <v>1</v>
      </c>
      <c r="G438" s="37">
        <v>13.03</v>
      </c>
      <c r="H438" s="49">
        <f t="shared" si="7"/>
        <v>0.23023791250959325</v>
      </c>
    </row>
    <row r="439" spans="1:8" x14ac:dyDescent="0.3">
      <c r="A439" s="32"/>
      <c r="B439" s="32">
        <v>431</v>
      </c>
      <c r="C439" s="45" t="s">
        <v>904</v>
      </c>
      <c r="D439" s="40">
        <v>18.5</v>
      </c>
      <c r="E439" s="37"/>
      <c r="F439" s="37">
        <v>2</v>
      </c>
      <c r="G439" s="37">
        <v>260.70999999999998</v>
      </c>
      <c r="H439" s="49">
        <f t="shared" si="7"/>
        <v>0.14192014115300527</v>
      </c>
    </row>
    <row r="440" spans="1:8" x14ac:dyDescent="0.3">
      <c r="A440" s="32"/>
      <c r="B440" s="32">
        <v>432</v>
      </c>
      <c r="C440" s="45" t="s">
        <v>1448</v>
      </c>
      <c r="D440" s="40">
        <v>4.5</v>
      </c>
      <c r="E440" s="37"/>
      <c r="F440" s="37">
        <v>1</v>
      </c>
      <c r="G440" s="37">
        <v>521.41999999999996</v>
      </c>
      <c r="H440" s="49">
        <f t="shared" si="7"/>
        <v>8.6302788538989688E-3</v>
      </c>
    </row>
    <row r="441" spans="1:8" x14ac:dyDescent="0.3">
      <c r="A441" s="32"/>
      <c r="B441" s="32">
        <v>433</v>
      </c>
      <c r="C441" s="45" t="s">
        <v>1513</v>
      </c>
      <c r="D441" s="38">
        <v>2.5</v>
      </c>
      <c r="E441" s="37"/>
      <c r="F441" s="37">
        <v>1</v>
      </c>
      <c r="G441" s="37">
        <v>104.28</v>
      </c>
      <c r="H441" s="49">
        <f t="shared" si="7"/>
        <v>2.3973916378979668E-2</v>
      </c>
    </row>
    <row r="442" spans="1:8" x14ac:dyDescent="0.3">
      <c r="A442" s="32"/>
      <c r="B442" s="32">
        <v>434</v>
      </c>
      <c r="C442" s="45" t="s">
        <v>906</v>
      </c>
      <c r="D442" s="40">
        <v>2.4900000000000002</v>
      </c>
      <c r="E442" s="37"/>
      <c r="F442" s="37">
        <v>1</v>
      </c>
      <c r="G442" s="37">
        <v>13.03</v>
      </c>
      <c r="H442" s="49">
        <f t="shared" si="7"/>
        <v>0.19109746738296243</v>
      </c>
    </row>
    <row r="443" spans="1:8" x14ac:dyDescent="0.3">
      <c r="A443" s="32"/>
      <c r="B443" s="32">
        <v>435</v>
      </c>
      <c r="C443" s="45" t="s">
        <v>388</v>
      </c>
      <c r="D443" s="40">
        <v>2.19</v>
      </c>
      <c r="E443" s="37"/>
      <c r="F443" s="37">
        <v>1</v>
      </c>
      <c r="G443" s="37">
        <v>52</v>
      </c>
      <c r="H443" s="49">
        <f t="shared" si="7"/>
        <v>4.2115384615384617E-2</v>
      </c>
    </row>
    <row r="444" spans="1:8" x14ac:dyDescent="0.3">
      <c r="A444" s="32"/>
      <c r="B444" s="32">
        <v>436</v>
      </c>
      <c r="C444" s="45" t="s">
        <v>907</v>
      </c>
      <c r="D444" s="40">
        <v>9.99</v>
      </c>
      <c r="E444" s="37"/>
      <c r="F444" s="37">
        <v>2</v>
      </c>
      <c r="G444" s="37">
        <v>4.3499999999999996</v>
      </c>
      <c r="H444" s="49">
        <f t="shared" si="7"/>
        <v>4.5931034482758628</v>
      </c>
    </row>
    <row r="445" spans="1:8" x14ac:dyDescent="0.3">
      <c r="A445" s="32"/>
      <c r="B445" s="32">
        <v>437</v>
      </c>
      <c r="C445" s="45" t="s">
        <v>389</v>
      </c>
      <c r="D445" s="37">
        <v>1.05</v>
      </c>
      <c r="E445" s="37"/>
      <c r="F445" s="37">
        <v>1</v>
      </c>
      <c r="G445" s="37">
        <v>52</v>
      </c>
      <c r="H445" s="49">
        <f t="shared" si="7"/>
        <v>2.0192307692307693E-2</v>
      </c>
    </row>
    <row r="446" spans="1:8" x14ac:dyDescent="0.3">
      <c r="A446" s="32"/>
      <c r="B446" s="32">
        <v>438</v>
      </c>
      <c r="C446" s="45" t="s">
        <v>239</v>
      </c>
      <c r="D446" s="38">
        <v>2.6</v>
      </c>
      <c r="E446" s="37"/>
      <c r="F446" s="37">
        <v>1</v>
      </c>
      <c r="G446" s="37">
        <v>26.07</v>
      </c>
      <c r="H446" s="49">
        <f t="shared" si="7"/>
        <v>9.9731492136555425E-2</v>
      </c>
    </row>
    <row r="447" spans="1:8" x14ac:dyDescent="0.3">
      <c r="A447" s="32"/>
      <c r="B447" s="32">
        <v>439</v>
      </c>
      <c r="C447" s="45" t="s">
        <v>1512</v>
      </c>
      <c r="D447" s="37"/>
      <c r="E447" s="37"/>
      <c r="F447" s="37">
        <v>1</v>
      </c>
      <c r="G447" s="37">
        <v>521.41999999999996</v>
      </c>
      <c r="H447" s="49">
        <f t="shared" si="7"/>
        <v>0</v>
      </c>
    </row>
    <row r="448" spans="1:8" x14ac:dyDescent="0.3">
      <c r="A448" s="32"/>
      <c r="B448" s="32">
        <v>440</v>
      </c>
      <c r="C448" s="45" t="s">
        <v>1511</v>
      </c>
      <c r="D448" s="37">
        <v>3.79</v>
      </c>
      <c r="E448" s="37"/>
      <c r="F448" s="37">
        <v>1</v>
      </c>
      <c r="G448" s="37">
        <v>34.76</v>
      </c>
      <c r="H448" s="49">
        <f t="shared" si="7"/>
        <v>0.10903337169159955</v>
      </c>
    </row>
    <row r="449" spans="1:11" x14ac:dyDescent="0.3">
      <c r="A449" s="32"/>
      <c r="B449" s="32">
        <v>441</v>
      </c>
      <c r="C449" s="45" t="s">
        <v>243</v>
      </c>
      <c r="D449" s="37">
        <v>8.2899999999999991</v>
      </c>
      <c r="E449" s="37"/>
      <c r="F449" s="37">
        <v>1</v>
      </c>
      <c r="G449" s="37">
        <v>17.38</v>
      </c>
      <c r="H449" s="49">
        <f t="shared" si="7"/>
        <v>0.47698504027617949</v>
      </c>
    </row>
    <row r="450" spans="1:11" x14ac:dyDescent="0.3">
      <c r="A450" s="32"/>
      <c r="B450" s="32">
        <v>442</v>
      </c>
      <c r="C450" s="45" t="s">
        <v>951</v>
      </c>
      <c r="D450" s="37">
        <v>1.05</v>
      </c>
      <c r="E450" s="37"/>
      <c r="F450" s="37">
        <v>1</v>
      </c>
      <c r="G450" s="37">
        <v>26.07</v>
      </c>
      <c r="H450" s="49">
        <f t="shared" si="7"/>
        <v>4.0276179516685849E-2</v>
      </c>
    </row>
    <row r="451" spans="1:11" x14ac:dyDescent="0.3">
      <c r="A451" s="32"/>
      <c r="B451" s="32">
        <v>443</v>
      </c>
      <c r="C451" s="45" t="s">
        <v>245</v>
      </c>
      <c r="D451" s="37">
        <v>17.399999999999999</v>
      </c>
      <c r="E451" s="37"/>
      <c r="F451" s="37">
        <v>1</v>
      </c>
      <c r="G451" s="37">
        <v>52.14</v>
      </c>
      <c r="H451" s="49">
        <f t="shared" si="7"/>
        <v>0.33371691599539699</v>
      </c>
    </row>
    <row r="452" spans="1:11" x14ac:dyDescent="0.3">
      <c r="A452" s="32"/>
      <c r="B452" s="32">
        <v>444</v>
      </c>
      <c r="C452" s="45" t="s">
        <v>898</v>
      </c>
      <c r="D452" s="37"/>
      <c r="E452" s="37"/>
      <c r="F452" s="37">
        <v>1</v>
      </c>
      <c r="G452" s="37">
        <v>13.03</v>
      </c>
      <c r="H452" s="49">
        <f t="shared" si="7"/>
        <v>0</v>
      </c>
      <c r="I452" s="42" t="s">
        <v>546</v>
      </c>
      <c r="J452" s="42">
        <f>SUM(H373:H452)</f>
        <v>49.58246105698106</v>
      </c>
      <c r="K452" s="42">
        <f>COUNT(H373:H452)</f>
        <v>79</v>
      </c>
    </row>
    <row r="453" spans="1:11" x14ac:dyDescent="0.3">
      <c r="A453" s="11" t="s">
        <v>14</v>
      </c>
      <c r="B453" s="32"/>
      <c r="C453" s="32"/>
      <c r="D453" s="38"/>
      <c r="E453" s="37"/>
      <c r="F453" s="37"/>
      <c r="G453" s="37"/>
      <c r="H453" s="49"/>
    </row>
    <row r="454" spans="1:11" x14ac:dyDescent="0.3">
      <c r="A454" s="11"/>
      <c r="B454" s="32">
        <v>445</v>
      </c>
      <c r="C454" s="45" t="s">
        <v>908</v>
      </c>
      <c r="D454" s="40">
        <v>10</v>
      </c>
      <c r="E454" s="37"/>
      <c r="F454" s="37">
        <v>2</v>
      </c>
      <c r="G454" s="37">
        <v>52.14</v>
      </c>
      <c r="H454" s="49">
        <f t="shared" si="7"/>
        <v>0.3835826620636747</v>
      </c>
    </row>
    <row r="455" spans="1:11" x14ac:dyDescent="0.3">
      <c r="A455" s="11"/>
      <c r="B455" s="32">
        <v>446</v>
      </c>
      <c r="C455" s="45" t="s">
        <v>1517</v>
      </c>
      <c r="D455" s="40">
        <v>82.7</v>
      </c>
      <c r="E455" s="37"/>
      <c r="F455" s="37">
        <v>2</v>
      </c>
      <c r="G455" s="37">
        <v>52.14</v>
      </c>
      <c r="H455" s="49">
        <f t="shared" si="7"/>
        <v>3.1722286152665902</v>
      </c>
    </row>
    <row r="456" spans="1:11" x14ac:dyDescent="0.3">
      <c r="A456" s="11"/>
      <c r="B456" s="32">
        <v>447</v>
      </c>
      <c r="C456" s="45" t="s">
        <v>909</v>
      </c>
      <c r="D456" s="40">
        <v>37.5</v>
      </c>
      <c r="E456" s="37"/>
      <c r="F456" s="37">
        <v>2</v>
      </c>
      <c r="G456" s="37">
        <v>52.14</v>
      </c>
      <c r="H456" s="49">
        <f t="shared" si="7"/>
        <v>1.4384349827387801</v>
      </c>
    </row>
    <row r="457" spans="1:11" x14ac:dyDescent="0.3">
      <c r="A457" s="32"/>
      <c r="B457" s="32">
        <v>448</v>
      </c>
      <c r="C457" s="45" t="s">
        <v>255</v>
      </c>
      <c r="D457" s="38">
        <v>7</v>
      </c>
      <c r="E457" s="37"/>
      <c r="F457" s="37">
        <v>1</v>
      </c>
      <c r="G457" s="37">
        <v>1</v>
      </c>
      <c r="H457" s="49">
        <f t="shared" si="7"/>
        <v>7</v>
      </c>
      <c r="I457" s="42" t="s">
        <v>14</v>
      </c>
      <c r="J457" s="42">
        <f>SUM(H454:H457)</f>
        <v>11.994246260069044</v>
      </c>
      <c r="K457" s="42">
        <f>COUNT(H454:H457)</f>
        <v>4</v>
      </c>
    </row>
    <row r="458" spans="1:11" x14ac:dyDescent="0.3">
      <c r="A458" s="11" t="s">
        <v>15</v>
      </c>
      <c r="B458" s="32"/>
      <c r="C458" s="32"/>
      <c r="D458" s="38"/>
      <c r="E458" s="37"/>
      <c r="F458" s="37"/>
      <c r="G458" s="37"/>
      <c r="H458" s="49"/>
    </row>
    <row r="459" spans="1:11" x14ac:dyDescent="0.3">
      <c r="A459" s="11"/>
      <c r="B459" s="32">
        <v>449</v>
      </c>
      <c r="C459" s="45" t="s">
        <v>910</v>
      </c>
      <c r="D459" s="40">
        <v>12.29</v>
      </c>
      <c r="E459" s="37"/>
      <c r="F459" s="37">
        <v>1</v>
      </c>
      <c r="G459" s="37">
        <v>4.34</v>
      </c>
      <c r="H459" s="49">
        <f t="shared" si="7"/>
        <v>2.8317972350230414</v>
      </c>
    </row>
    <row r="460" spans="1:11" x14ac:dyDescent="0.3">
      <c r="A460" s="11"/>
      <c r="B460" s="32">
        <v>450</v>
      </c>
      <c r="C460" s="45" t="s">
        <v>911</v>
      </c>
      <c r="D460" s="40">
        <v>4</v>
      </c>
      <c r="E460" s="37"/>
      <c r="F460" s="37">
        <v>1</v>
      </c>
      <c r="G460" s="37">
        <v>52.14</v>
      </c>
      <c r="H460" s="49">
        <f t="shared" si="7"/>
        <v>7.6716532412734947E-2</v>
      </c>
    </row>
    <row r="461" spans="1:11" x14ac:dyDescent="0.3">
      <c r="A461" s="11"/>
      <c r="B461" s="32">
        <v>451</v>
      </c>
      <c r="C461" s="45" t="s">
        <v>912</v>
      </c>
      <c r="D461" s="40">
        <v>40.97</v>
      </c>
      <c r="E461" s="37"/>
      <c r="F461" s="37">
        <v>1</v>
      </c>
      <c r="G461" s="37">
        <v>521.41</v>
      </c>
      <c r="H461" s="49">
        <f t="shared" si="7"/>
        <v>7.8575401315663304E-2</v>
      </c>
    </row>
    <row r="462" spans="1:11" x14ac:dyDescent="0.3">
      <c r="A462" s="11"/>
      <c r="B462" s="32">
        <v>452</v>
      </c>
      <c r="C462" s="45" t="s">
        <v>590</v>
      </c>
      <c r="D462" s="38">
        <v>6.99</v>
      </c>
      <c r="E462" s="37"/>
      <c r="F462" s="37">
        <v>1</v>
      </c>
      <c r="G462" s="37">
        <v>52.14</v>
      </c>
      <c r="H462" s="49">
        <f t="shared" si="7"/>
        <v>0.13406214039125433</v>
      </c>
    </row>
    <row r="463" spans="1:11" x14ac:dyDescent="0.3">
      <c r="A463" s="11"/>
      <c r="B463" s="32">
        <v>453</v>
      </c>
      <c r="C463" s="45" t="s">
        <v>913</v>
      </c>
      <c r="D463" s="40">
        <v>4.99</v>
      </c>
      <c r="E463" s="37"/>
      <c r="F463" s="37">
        <v>1</v>
      </c>
      <c r="G463" s="37">
        <v>52.14</v>
      </c>
      <c r="H463" s="49">
        <f t="shared" si="7"/>
        <v>9.570387418488685E-2</v>
      </c>
    </row>
    <row r="464" spans="1:11" x14ac:dyDescent="0.3">
      <c r="A464" s="11"/>
      <c r="B464" s="32">
        <v>454</v>
      </c>
      <c r="C464" s="45" t="s">
        <v>914</v>
      </c>
      <c r="D464" s="40">
        <v>7.99</v>
      </c>
      <c r="E464" s="37"/>
      <c r="F464" s="37">
        <v>1</v>
      </c>
      <c r="G464" s="37">
        <v>52.14</v>
      </c>
      <c r="H464" s="49">
        <f t="shared" si="7"/>
        <v>0.15324127349443806</v>
      </c>
    </row>
    <row r="465" spans="1:8" x14ac:dyDescent="0.3">
      <c r="A465" s="11"/>
      <c r="B465" s="32">
        <v>455</v>
      </c>
      <c r="C465" s="45" t="s">
        <v>915</v>
      </c>
      <c r="D465" s="40">
        <v>0.99</v>
      </c>
      <c r="E465" s="37"/>
      <c r="F465" s="37">
        <v>1</v>
      </c>
      <c r="G465" s="37">
        <v>52.14</v>
      </c>
      <c r="H465" s="49">
        <f t="shared" si="7"/>
        <v>1.8987341772151899E-2</v>
      </c>
    </row>
    <row r="466" spans="1:8" x14ac:dyDescent="0.3">
      <c r="A466" s="11"/>
      <c r="B466" s="32">
        <v>456</v>
      </c>
      <c r="C466" s="45" t="s">
        <v>916</v>
      </c>
      <c r="D466" s="40">
        <v>4.99</v>
      </c>
      <c r="E466" s="37"/>
      <c r="F466" s="37">
        <v>1</v>
      </c>
      <c r="G466" s="37">
        <v>52.14</v>
      </c>
      <c r="H466" s="49">
        <f t="shared" si="7"/>
        <v>9.570387418488685E-2</v>
      </c>
    </row>
    <row r="467" spans="1:8" x14ac:dyDescent="0.3">
      <c r="A467" s="11"/>
      <c r="B467" s="32">
        <v>457</v>
      </c>
      <c r="C467" s="45" t="s">
        <v>917</v>
      </c>
      <c r="D467" s="40">
        <v>3.99</v>
      </c>
      <c r="E467" s="37"/>
      <c r="F467" s="37">
        <v>1</v>
      </c>
      <c r="G467" s="37">
        <v>52.14</v>
      </c>
      <c r="H467" s="49">
        <f t="shared" si="7"/>
        <v>7.652474108170311E-2</v>
      </c>
    </row>
    <row r="468" spans="1:8" x14ac:dyDescent="0.3">
      <c r="A468" s="11"/>
      <c r="B468" s="32">
        <v>458</v>
      </c>
      <c r="C468" s="45" t="s">
        <v>918</v>
      </c>
      <c r="D468" s="40">
        <v>2.4900000000000002</v>
      </c>
      <c r="E468" s="37"/>
      <c r="F468" s="37">
        <v>1</v>
      </c>
      <c r="G468" s="37">
        <v>52.14</v>
      </c>
      <c r="H468" s="49">
        <f t="shared" si="7"/>
        <v>4.7756041426927506E-2</v>
      </c>
    </row>
    <row r="469" spans="1:8" x14ac:dyDescent="0.3">
      <c r="A469" s="11"/>
      <c r="B469" s="32">
        <v>459</v>
      </c>
      <c r="C469" s="45" t="s">
        <v>919</v>
      </c>
      <c r="D469" s="40">
        <v>0.11</v>
      </c>
      <c r="E469" s="37"/>
      <c r="F469" s="37">
        <v>1</v>
      </c>
      <c r="G469" s="37">
        <v>521.41999999999996</v>
      </c>
      <c r="H469" s="49">
        <f t="shared" si="7"/>
        <v>2.1096237198419703E-4</v>
      </c>
    </row>
    <row r="470" spans="1:8" x14ac:dyDescent="0.3">
      <c r="A470" s="11"/>
      <c r="B470" s="32">
        <v>460</v>
      </c>
      <c r="C470" s="45" t="s">
        <v>920</v>
      </c>
      <c r="D470" s="40">
        <v>20</v>
      </c>
      <c r="E470" s="37"/>
      <c r="F470" s="37">
        <v>1</v>
      </c>
      <c r="G470" s="37">
        <v>52.14</v>
      </c>
      <c r="H470" s="49">
        <f t="shared" si="7"/>
        <v>0.3835826620636747</v>
      </c>
    </row>
    <row r="471" spans="1:8" x14ac:dyDescent="0.3">
      <c r="A471" s="32"/>
      <c r="B471" s="32">
        <v>461</v>
      </c>
      <c r="C471" s="51" t="s">
        <v>257</v>
      </c>
      <c r="D471" s="37">
        <v>160</v>
      </c>
      <c r="E471" s="37"/>
      <c r="F471" s="37">
        <v>1</v>
      </c>
      <c r="G471" s="37">
        <v>521.42999999999995</v>
      </c>
      <c r="H471" s="49">
        <f t="shared" si="7"/>
        <v>0.30684847438774143</v>
      </c>
    </row>
    <row r="472" spans="1:8" x14ac:dyDescent="0.3">
      <c r="A472" s="32"/>
      <c r="B472" s="32">
        <v>462</v>
      </c>
      <c r="C472" s="51" t="s">
        <v>258</v>
      </c>
      <c r="D472" s="37">
        <v>29</v>
      </c>
      <c r="E472" s="37"/>
      <c r="F472" s="37">
        <v>1</v>
      </c>
      <c r="G472" s="37">
        <v>261</v>
      </c>
      <c r="H472" s="49">
        <f t="shared" si="7"/>
        <v>0.1111111111111111</v>
      </c>
    </row>
    <row r="473" spans="1:8" x14ac:dyDescent="0.3">
      <c r="A473" s="32"/>
      <c r="B473" s="32">
        <v>463</v>
      </c>
      <c r="C473" s="51" t="s">
        <v>259</v>
      </c>
      <c r="D473" s="37">
        <v>59.99</v>
      </c>
      <c r="E473" s="37"/>
      <c r="F473" s="37">
        <v>1</v>
      </c>
      <c r="G473" s="37">
        <v>261</v>
      </c>
      <c r="H473" s="49">
        <f t="shared" si="7"/>
        <v>0.22984674329501917</v>
      </c>
    </row>
    <row r="474" spans="1:8" x14ac:dyDescent="0.3">
      <c r="A474" s="32"/>
      <c r="B474" s="32">
        <v>464</v>
      </c>
      <c r="C474" s="51" t="s">
        <v>260</v>
      </c>
      <c r="D474" s="37">
        <v>319</v>
      </c>
      <c r="E474" s="37"/>
      <c r="F474" s="37">
        <v>1</v>
      </c>
      <c r="G474" s="37">
        <v>261</v>
      </c>
      <c r="H474" s="49">
        <f t="shared" si="7"/>
        <v>1.2222222222222223</v>
      </c>
    </row>
    <row r="475" spans="1:8" x14ac:dyDescent="0.3">
      <c r="A475" s="32"/>
      <c r="B475" s="32">
        <v>465</v>
      </c>
      <c r="C475" s="51" t="s">
        <v>690</v>
      </c>
      <c r="D475" s="37">
        <v>29.99</v>
      </c>
      <c r="E475" s="37"/>
      <c r="F475" s="37">
        <v>1</v>
      </c>
      <c r="G475" s="37">
        <v>208.57</v>
      </c>
      <c r="H475" s="49">
        <f t="shared" si="7"/>
        <v>0.14378865608668553</v>
      </c>
    </row>
    <row r="476" spans="1:8" x14ac:dyDescent="0.3">
      <c r="A476" s="32"/>
      <c r="B476" s="32">
        <v>466</v>
      </c>
      <c r="C476" s="51" t="s">
        <v>262</v>
      </c>
      <c r="D476" s="37">
        <v>3.49</v>
      </c>
      <c r="E476" s="37"/>
      <c r="F476" s="37">
        <v>1</v>
      </c>
      <c r="G476" s="37">
        <v>52.14</v>
      </c>
      <c r="H476" s="49">
        <f t="shared" si="7"/>
        <v>6.6935174530111247E-2</v>
      </c>
    </row>
    <row r="477" spans="1:8" x14ac:dyDescent="0.3">
      <c r="A477" s="32"/>
      <c r="B477" s="32">
        <v>467</v>
      </c>
      <c r="C477" s="51" t="s">
        <v>264</v>
      </c>
      <c r="D477" s="38">
        <v>144</v>
      </c>
      <c r="E477" s="37"/>
      <c r="F477" s="37">
        <v>1</v>
      </c>
      <c r="G477" s="37">
        <v>52</v>
      </c>
      <c r="H477" s="49">
        <f t="shared" si="7"/>
        <v>2.7692307692307692</v>
      </c>
    </row>
    <row r="478" spans="1:8" x14ac:dyDescent="0.3">
      <c r="A478" s="32"/>
      <c r="B478" s="32">
        <v>468</v>
      </c>
      <c r="C478" s="51" t="s">
        <v>264</v>
      </c>
      <c r="D478" s="38">
        <v>130</v>
      </c>
      <c r="E478" s="37"/>
      <c r="F478" s="37">
        <v>1</v>
      </c>
      <c r="G478" s="37">
        <v>52</v>
      </c>
      <c r="H478" s="49">
        <f t="shared" si="7"/>
        <v>2.5</v>
      </c>
    </row>
    <row r="479" spans="1:8" x14ac:dyDescent="0.3">
      <c r="A479" s="32"/>
      <c r="B479" s="32">
        <v>469</v>
      </c>
      <c r="C479" s="51" t="s">
        <v>265</v>
      </c>
      <c r="D479" s="39">
        <v>27</v>
      </c>
      <c r="E479" s="37"/>
      <c r="F479" s="37">
        <v>1</v>
      </c>
      <c r="G479" s="37">
        <v>52.14</v>
      </c>
      <c r="H479" s="49">
        <f t="shared" si="7"/>
        <v>0.51783659378596092</v>
      </c>
    </row>
    <row r="480" spans="1:8" x14ac:dyDescent="0.3">
      <c r="A480" s="32"/>
      <c r="B480" s="32">
        <v>470</v>
      </c>
      <c r="C480" s="51" t="s">
        <v>266</v>
      </c>
      <c r="D480" s="39">
        <v>20</v>
      </c>
      <c r="E480" s="37"/>
      <c r="F480" s="37">
        <v>2</v>
      </c>
      <c r="G480" s="37">
        <v>1</v>
      </c>
      <c r="H480" s="49">
        <f t="shared" si="7"/>
        <v>40</v>
      </c>
    </row>
    <row r="481" spans="1:11" x14ac:dyDescent="0.3">
      <c r="A481" s="32"/>
      <c r="B481" s="32">
        <v>471</v>
      </c>
      <c r="C481" s="51" t="s">
        <v>267</v>
      </c>
      <c r="D481" s="37">
        <v>150.5</v>
      </c>
      <c r="E481" s="37"/>
      <c r="F481" s="37">
        <v>1</v>
      </c>
      <c r="G481" s="37">
        <v>52</v>
      </c>
      <c r="H481" s="49">
        <f t="shared" si="7"/>
        <v>2.8942307692307692</v>
      </c>
    </row>
    <row r="482" spans="1:11" x14ac:dyDescent="0.3">
      <c r="A482" s="32"/>
      <c r="B482" s="32">
        <v>472</v>
      </c>
      <c r="C482" s="51" t="s">
        <v>269</v>
      </c>
      <c r="D482" s="38">
        <v>225</v>
      </c>
      <c r="E482" s="37"/>
      <c r="F482" s="37">
        <v>2</v>
      </c>
      <c r="G482" s="37">
        <v>52</v>
      </c>
      <c r="H482" s="49">
        <f t="shared" si="7"/>
        <v>8.6538461538461533</v>
      </c>
    </row>
    <row r="483" spans="1:11" x14ac:dyDescent="0.3">
      <c r="A483" s="32"/>
      <c r="B483" s="32">
        <v>473</v>
      </c>
      <c r="C483" s="51" t="s">
        <v>270</v>
      </c>
      <c r="D483" s="38">
        <v>85</v>
      </c>
      <c r="E483" s="37"/>
      <c r="F483" s="37">
        <v>2</v>
      </c>
      <c r="G483" s="37">
        <v>521</v>
      </c>
      <c r="H483" s="49">
        <f t="shared" si="7"/>
        <v>0.32629558541266795</v>
      </c>
      <c r="I483" s="42" t="s">
        <v>335</v>
      </c>
      <c r="J483" s="42">
        <f>SUM(H459:H483)</f>
        <v>63.735054332862553</v>
      </c>
      <c r="K483" s="42">
        <f>COUNT(H459:H483)</f>
        <v>25</v>
      </c>
    </row>
    <row r="485" spans="1:11" x14ac:dyDescent="0.3">
      <c r="H485" s="63">
        <f>SUM(H4:H483)</f>
        <v>509.45039237327251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4"/>
  <sheetViews>
    <sheetView topLeftCell="A133" zoomScale="115" zoomScaleNormal="115" workbookViewId="0">
      <selection activeCell="H133" sqref="C1:H1048576"/>
    </sheetView>
  </sheetViews>
  <sheetFormatPr defaultRowHeight="14" x14ac:dyDescent="0.3"/>
  <cols>
    <col min="2" max="2" width="3.83203125" bestFit="1" customWidth="1"/>
    <col min="3" max="3" width="37.08203125" style="25" customWidth="1"/>
    <col min="4" max="4" width="9" style="25"/>
    <col min="5" max="5" width="14.5" style="25" customWidth="1"/>
    <col min="6" max="6" width="9" style="31"/>
    <col min="7" max="7" width="16" style="25" customWidth="1"/>
    <col min="8" max="8" width="11" style="8" bestFit="1" customWidth="1"/>
  </cols>
  <sheetData>
    <row r="2" spans="1:8" x14ac:dyDescent="0.3">
      <c r="B2" s="4" t="s">
        <v>0</v>
      </c>
      <c r="C2" s="25" t="s">
        <v>1</v>
      </c>
      <c r="D2" s="25" t="s">
        <v>2</v>
      </c>
      <c r="E2" s="25" t="s">
        <v>3</v>
      </c>
      <c r="F2" s="31" t="s">
        <v>4</v>
      </c>
      <c r="G2" s="25" t="s">
        <v>5</v>
      </c>
      <c r="H2" s="8" t="s">
        <v>6</v>
      </c>
    </row>
    <row r="3" spans="1:8" x14ac:dyDescent="0.3">
      <c r="A3" t="s">
        <v>820</v>
      </c>
      <c r="B3" s="2">
        <v>1</v>
      </c>
      <c r="C3" s="60" t="s">
        <v>691</v>
      </c>
      <c r="D3" s="25">
        <v>21.97</v>
      </c>
      <c r="F3" s="6">
        <v>1</v>
      </c>
      <c r="G3" s="6">
        <v>521</v>
      </c>
      <c r="H3" s="8">
        <f t="shared" ref="H3:H16" si="0">+(D3*F3)/G3</f>
        <v>4.2168905950095967E-2</v>
      </c>
    </row>
    <row r="4" spans="1:8" x14ac:dyDescent="0.3">
      <c r="B4" s="2">
        <v>2</v>
      </c>
      <c r="C4" s="60" t="s">
        <v>692</v>
      </c>
      <c r="D4" s="25">
        <v>4.99</v>
      </c>
      <c r="F4" s="6">
        <v>2</v>
      </c>
      <c r="G4" s="6">
        <v>13</v>
      </c>
      <c r="H4" s="8">
        <f t="shared" si="0"/>
        <v>0.76769230769230767</v>
      </c>
    </row>
    <row r="5" spans="1:8" x14ac:dyDescent="0.3">
      <c r="B5" s="2">
        <v>3</v>
      </c>
      <c r="C5" s="60" t="s">
        <v>693</v>
      </c>
      <c r="D5" s="25">
        <v>129.99</v>
      </c>
      <c r="F5" s="6">
        <v>1</v>
      </c>
      <c r="G5" s="6">
        <v>417</v>
      </c>
      <c r="H5" s="8">
        <f t="shared" si="0"/>
        <v>0.31172661870503598</v>
      </c>
    </row>
    <row r="6" spans="1:8" x14ac:dyDescent="0.3">
      <c r="B6" s="2">
        <v>4</v>
      </c>
      <c r="C6" s="60" t="s">
        <v>694</v>
      </c>
      <c r="D6" s="25">
        <v>34.99</v>
      </c>
      <c r="F6" s="6">
        <v>1</v>
      </c>
      <c r="G6" s="6">
        <v>209</v>
      </c>
      <c r="H6" s="8">
        <f t="shared" si="0"/>
        <v>0.16741626794258374</v>
      </c>
    </row>
    <row r="7" spans="1:8" x14ac:dyDescent="0.3">
      <c r="B7" s="2">
        <v>5</v>
      </c>
      <c r="C7" s="60" t="s">
        <v>800</v>
      </c>
      <c r="D7" s="25">
        <v>6</v>
      </c>
      <c r="F7" s="6">
        <v>2</v>
      </c>
      <c r="G7" s="6">
        <v>52</v>
      </c>
      <c r="H7" s="8">
        <f t="shared" si="0"/>
        <v>0.23076923076923078</v>
      </c>
    </row>
    <row r="8" spans="1:8" x14ac:dyDescent="0.3">
      <c r="B8" s="2">
        <v>6</v>
      </c>
      <c r="C8" s="60" t="s">
        <v>696</v>
      </c>
      <c r="D8" s="25">
        <v>1.5</v>
      </c>
      <c r="F8" s="6">
        <v>1</v>
      </c>
      <c r="G8" s="6">
        <v>4</v>
      </c>
      <c r="H8" s="8">
        <f t="shared" si="0"/>
        <v>0.375</v>
      </c>
    </row>
    <row r="9" spans="1:8" x14ac:dyDescent="0.3">
      <c r="B9" s="2">
        <v>7</v>
      </c>
      <c r="C9" s="60" t="s">
        <v>697</v>
      </c>
      <c r="D9" s="25">
        <v>1.99</v>
      </c>
      <c r="F9" s="6">
        <v>1</v>
      </c>
      <c r="G9" s="6">
        <v>26</v>
      </c>
      <c r="H9" s="8">
        <f t="shared" si="0"/>
        <v>7.6538461538461541E-2</v>
      </c>
    </row>
    <row r="10" spans="1:8" x14ac:dyDescent="0.3">
      <c r="B10" s="2">
        <v>8</v>
      </c>
      <c r="C10" s="60" t="s">
        <v>698</v>
      </c>
      <c r="D10" s="25">
        <v>2.2000000000000002</v>
      </c>
      <c r="F10" s="6">
        <v>1</v>
      </c>
      <c r="G10" s="6">
        <v>26</v>
      </c>
      <c r="H10" s="8">
        <f t="shared" si="0"/>
        <v>8.461538461538462E-2</v>
      </c>
    </row>
    <row r="11" spans="1:8" x14ac:dyDescent="0.3">
      <c r="B11" s="2">
        <v>9</v>
      </c>
      <c r="C11" s="60" t="s">
        <v>699</v>
      </c>
      <c r="D11" s="25">
        <v>5.5</v>
      </c>
      <c r="F11" s="6">
        <v>2</v>
      </c>
      <c r="G11" s="6">
        <v>52</v>
      </c>
      <c r="H11" s="8">
        <f t="shared" si="0"/>
        <v>0.21153846153846154</v>
      </c>
    </row>
    <row r="12" spans="1:8" x14ac:dyDescent="0.3">
      <c r="B12" s="2">
        <v>10</v>
      </c>
      <c r="C12" s="60" t="s">
        <v>700</v>
      </c>
      <c r="D12" s="25">
        <v>3.5</v>
      </c>
      <c r="F12" s="6">
        <v>1</v>
      </c>
      <c r="G12" s="6">
        <v>1</v>
      </c>
      <c r="H12" s="8">
        <f t="shared" si="0"/>
        <v>3.5</v>
      </c>
    </row>
    <row r="13" spans="1:8" x14ac:dyDescent="0.3">
      <c r="B13" s="2">
        <v>11</v>
      </c>
      <c r="C13" s="60" t="s">
        <v>701</v>
      </c>
      <c r="D13" s="25">
        <v>3</v>
      </c>
      <c r="F13" s="6">
        <v>1</v>
      </c>
      <c r="G13" s="6">
        <v>52</v>
      </c>
      <c r="H13" s="8">
        <f t="shared" si="0"/>
        <v>5.7692307692307696E-2</v>
      </c>
    </row>
    <row r="14" spans="1:8" x14ac:dyDescent="0.3">
      <c r="B14" s="2">
        <v>12</v>
      </c>
      <c r="C14" s="60" t="s">
        <v>702</v>
      </c>
      <c r="D14" s="25">
        <v>1.48</v>
      </c>
      <c r="F14" s="6">
        <v>2</v>
      </c>
      <c r="G14" s="6">
        <v>26</v>
      </c>
      <c r="H14" s="8">
        <f t="shared" si="0"/>
        <v>0.11384615384615385</v>
      </c>
    </row>
    <row r="15" spans="1:8" x14ac:dyDescent="0.3">
      <c r="B15" s="2">
        <v>13</v>
      </c>
      <c r="C15" s="60" t="s">
        <v>703</v>
      </c>
      <c r="D15" s="25">
        <v>3.5</v>
      </c>
      <c r="F15" s="6">
        <v>3</v>
      </c>
      <c r="G15" s="6">
        <v>52</v>
      </c>
      <c r="H15" s="8">
        <f t="shared" si="0"/>
        <v>0.20192307692307693</v>
      </c>
    </row>
    <row r="16" spans="1:8" x14ac:dyDescent="0.3">
      <c r="B16" s="2">
        <v>14</v>
      </c>
      <c r="C16" s="60" t="s">
        <v>704</v>
      </c>
      <c r="D16" s="25">
        <v>50</v>
      </c>
      <c r="F16" s="6">
        <v>1</v>
      </c>
      <c r="G16" s="6">
        <v>104</v>
      </c>
      <c r="H16" s="8">
        <f t="shared" si="0"/>
        <v>0.48076923076923078</v>
      </c>
    </row>
    <row r="17" spans="1:8" x14ac:dyDescent="0.3">
      <c r="B17" s="2">
        <v>15</v>
      </c>
      <c r="C17" s="60" t="s">
        <v>705</v>
      </c>
      <c r="D17" s="25" t="s">
        <v>802</v>
      </c>
      <c r="F17" s="6"/>
      <c r="G17" s="6"/>
    </row>
    <row r="18" spans="1:8" x14ac:dyDescent="0.3">
      <c r="B18" s="2">
        <v>16</v>
      </c>
      <c r="C18" s="60" t="s">
        <v>706</v>
      </c>
      <c r="D18" s="25">
        <v>100</v>
      </c>
      <c r="F18" s="39">
        <v>1</v>
      </c>
      <c r="G18" s="39">
        <v>156</v>
      </c>
      <c r="H18" s="8">
        <f t="shared" ref="H18:H27" si="1">+(D18*F18)/G18</f>
        <v>0.64102564102564108</v>
      </c>
    </row>
    <row r="19" spans="1:8" x14ac:dyDescent="0.3">
      <c r="A19" s="25"/>
      <c r="B19" s="2">
        <v>17</v>
      </c>
      <c r="C19" s="60" t="s">
        <v>707</v>
      </c>
      <c r="D19" s="25">
        <v>20</v>
      </c>
      <c r="F19" s="6">
        <v>1</v>
      </c>
      <c r="G19" s="6">
        <v>13</v>
      </c>
      <c r="H19" s="8">
        <f t="shared" si="1"/>
        <v>1.5384615384615385</v>
      </c>
    </row>
    <row r="20" spans="1:8" x14ac:dyDescent="0.3">
      <c r="B20" s="2">
        <v>18</v>
      </c>
      <c r="C20" s="60" t="s">
        <v>79</v>
      </c>
      <c r="D20" s="25">
        <v>3</v>
      </c>
      <c r="F20" s="6">
        <v>2</v>
      </c>
      <c r="G20" s="6">
        <v>26</v>
      </c>
      <c r="H20" s="8">
        <f t="shared" si="1"/>
        <v>0.23076923076923078</v>
      </c>
    </row>
    <row r="21" spans="1:8" x14ac:dyDescent="0.3">
      <c r="B21" s="2">
        <v>19</v>
      </c>
      <c r="C21" s="60" t="s">
        <v>80</v>
      </c>
      <c r="D21" s="25">
        <v>5.5</v>
      </c>
      <c r="F21" s="6">
        <v>1</v>
      </c>
      <c r="G21" s="6">
        <v>26</v>
      </c>
      <c r="H21" s="8">
        <f t="shared" si="1"/>
        <v>0.21153846153846154</v>
      </c>
    </row>
    <row r="22" spans="1:8" x14ac:dyDescent="0.3">
      <c r="B22" s="2">
        <v>20</v>
      </c>
      <c r="C22" s="60" t="s">
        <v>455</v>
      </c>
      <c r="D22" s="25">
        <v>18</v>
      </c>
      <c r="F22" s="6">
        <v>2</v>
      </c>
      <c r="G22" s="6">
        <v>26</v>
      </c>
      <c r="H22" s="8">
        <f t="shared" si="1"/>
        <v>1.3846153846153846</v>
      </c>
    </row>
    <row r="23" spans="1:8" x14ac:dyDescent="0.3">
      <c r="B23" s="2">
        <v>21</v>
      </c>
      <c r="C23" s="60" t="s">
        <v>456</v>
      </c>
      <c r="D23" s="25">
        <v>5</v>
      </c>
      <c r="F23" s="6">
        <v>3</v>
      </c>
      <c r="G23" s="6">
        <v>26</v>
      </c>
      <c r="H23" s="8">
        <f t="shared" si="1"/>
        <v>0.57692307692307687</v>
      </c>
    </row>
    <row r="24" spans="1:8" x14ac:dyDescent="0.3">
      <c r="B24" s="2">
        <v>22</v>
      </c>
      <c r="C24" s="60" t="s">
        <v>88</v>
      </c>
      <c r="D24" s="25">
        <v>12</v>
      </c>
      <c r="F24" s="6">
        <v>3</v>
      </c>
      <c r="G24" s="6">
        <v>26</v>
      </c>
      <c r="H24" s="8">
        <f t="shared" si="1"/>
        <v>1.3846153846153846</v>
      </c>
    </row>
    <row r="25" spans="1:8" x14ac:dyDescent="0.3">
      <c r="B25" s="2">
        <v>23</v>
      </c>
      <c r="C25" s="60" t="s">
        <v>457</v>
      </c>
      <c r="D25" s="25">
        <v>22</v>
      </c>
      <c r="F25" s="6">
        <v>1</v>
      </c>
      <c r="G25" s="6">
        <v>26</v>
      </c>
      <c r="H25" s="8">
        <f t="shared" si="1"/>
        <v>0.84615384615384615</v>
      </c>
    </row>
    <row r="26" spans="1:8" x14ac:dyDescent="0.3">
      <c r="B26" s="2">
        <v>24</v>
      </c>
      <c r="C26" s="60" t="s">
        <v>459</v>
      </c>
      <c r="D26" s="25">
        <v>25</v>
      </c>
      <c r="F26" s="31">
        <v>1</v>
      </c>
      <c r="G26" s="6">
        <v>13</v>
      </c>
      <c r="H26" s="8">
        <f t="shared" si="1"/>
        <v>1.9230769230769231</v>
      </c>
    </row>
    <row r="27" spans="1:8" x14ac:dyDescent="0.3">
      <c r="A27" s="24" t="s">
        <v>821</v>
      </c>
      <c r="B27" s="3">
        <v>25</v>
      </c>
      <c r="C27" s="25" t="s">
        <v>708</v>
      </c>
      <c r="D27" s="25">
        <v>140</v>
      </c>
      <c r="F27" s="6">
        <v>1</v>
      </c>
      <c r="G27" s="6">
        <v>261</v>
      </c>
      <c r="H27" s="8">
        <f t="shared" si="1"/>
        <v>0.53639846743295017</v>
      </c>
    </row>
    <row r="28" spans="1:8" x14ac:dyDescent="0.3">
      <c r="B28" s="3">
        <v>26</v>
      </c>
      <c r="C28" s="25" t="s">
        <v>709</v>
      </c>
      <c r="D28" s="25" t="s">
        <v>802</v>
      </c>
      <c r="F28" s="6"/>
      <c r="G28" s="6"/>
    </row>
    <row r="29" spans="1:8" x14ac:dyDescent="0.3">
      <c r="B29" s="3">
        <v>27</v>
      </c>
      <c r="C29" s="25" t="s">
        <v>710</v>
      </c>
      <c r="D29" s="25">
        <v>49</v>
      </c>
      <c r="F29" s="6">
        <v>1</v>
      </c>
      <c r="G29" s="6">
        <v>261</v>
      </c>
      <c r="H29" s="8">
        <f t="shared" ref="H29:H69" si="2">+(D29*F29)/G29</f>
        <v>0.18773946360153257</v>
      </c>
    </row>
    <row r="30" spans="1:8" x14ac:dyDescent="0.3">
      <c r="B30" s="3">
        <v>28</v>
      </c>
      <c r="C30" s="25" t="s">
        <v>711</v>
      </c>
      <c r="D30" s="25">
        <v>24</v>
      </c>
      <c r="F30" s="6">
        <v>1</v>
      </c>
      <c r="G30" s="6">
        <v>261</v>
      </c>
      <c r="H30" s="8">
        <f t="shared" si="2"/>
        <v>9.1954022988505746E-2</v>
      </c>
    </row>
    <row r="31" spans="1:8" x14ac:dyDescent="0.3">
      <c r="A31" s="25"/>
      <c r="B31" s="3">
        <v>29</v>
      </c>
      <c r="C31" s="60" t="s">
        <v>800</v>
      </c>
      <c r="D31" s="25">
        <v>6</v>
      </c>
      <c r="F31" s="6">
        <v>2</v>
      </c>
      <c r="G31" s="6">
        <v>52</v>
      </c>
      <c r="H31" s="8">
        <f t="shared" si="2"/>
        <v>0.23076923076923078</v>
      </c>
    </row>
    <row r="32" spans="1:8" x14ac:dyDescent="0.3">
      <c r="B32" s="3">
        <v>30</v>
      </c>
      <c r="C32" s="25" t="s">
        <v>707</v>
      </c>
      <c r="D32" s="25">
        <v>20</v>
      </c>
      <c r="F32" s="6">
        <v>1</v>
      </c>
      <c r="G32" s="6">
        <v>13</v>
      </c>
      <c r="H32" s="8">
        <f t="shared" si="2"/>
        <v>1.5384615384615385</v>
      </c>
    </row>
    <row r="33" spans="1:8" x14ac:dyDescent="0.3">
      <c r="B33" s="3">
        <v>31</v>
      </c>
      <c r="C33" s="25" t="s">
        <v>266</v>
      </c>
      <c r="D33" s="25">
        <v>28.5</v>
      </c>
      <c r="F33" s="6">
        <v>1</v>
      </c>
      <c r="G33" s="39">
        <v>4</v>
      </c>
      <c r="H33" s="8">
        <f t="shared" si="2"/>
        <v>7.125</v>
      </c>
    </row>
    <row r="34" spans="1:8" x14ac:dyDescent="0.3">
      <c r="B34" s="3">
        <v>32</v>
      </c>
      <c r="C34" s="25" t="s">
        <v>706</v>
      </c>
      <c r="D34" s="25">
        <v>30</v>
      </c>
      <c r="F34" s="6">
        <v>1</v>
      </c>
      <c r="G34" s="6">
        <v>521</v>
      </c>
      <c r="H34" s="8">
        <f t="shared" si="2"/>
        <v>5.7581573896353169E-2</v>
      </c>
    </row>
    <row r="35" spans="1:8" x14ac:dyDescent="0.3">
      <c r="B35" s="3">
        <v>33</v>
      </c>
      <c r="C35" s="60" t="s">
        <v>441</v>
      </c>
      <c r="D35" s="25">
        <v>4</v>
      </c>
      <c r="F35" s="6">
        <v>3</v>
      </c>
      <c r="G35" s="6">
        <v>52</v>
      </c>
      <c r="H35" s="8">
        <f t="shared" si="2"/>
        <v>0.23076923076923078</v>
      </c>
    </row>
    <row r="36" spans="1:8" x14ac:dyDescent="0.3">
      <c r="B36" s="3">
        <v>34</v>
      </c>
      <c r="C36" s="60" t="s">
        <v>88</v>
      </c>
      <c r="D36" s="25">
        <v>7</v>
      </c>
      <c r="F36" s="6">
        <v>3</v>
      </c>
      <c r="G36" s="6">
        <v>52</v>
      </c>
      <c r="H36" s="8">
        <f t="shared" si="2"/>
        <v>0.40384615384615385</v>
      </c>
    </row>
    <row r="37" spans="1:8" x14ac:dyDescent="0.3">
      <c r="B37" s="3">
        <v>35</v>
      </c>
      <c r="C37" s="60" t="s">
        <v>93</v>
      </c>
      <c r="D37" s="25">
        <v>7</v>
      </c>
      <c r="F37" s="6">
        <v>3</v>
      </c>
      <c r="G37" s="6">
        <v>52</v>
      </c>
      <c r="H37" s="8">
        <f t="shared" si="2"/>
        <v>0.40384615384615385</v>
      </c>
    </row>
    <row r="38" spans="1:8" x14ac:dyDescent="0.3">
      <c r="B38" s="3">
        <v>36</v>
      </c>
      <c r="C38" s="60" t="s">
        <v>712</v>
      </c>
      <c r="D38" s="25">
        <v>8</v>
      </c>
      <c r="F38" s="6">
        <v>2</v>
      </c>
      <c r="G38" s="6">
        <v>52</v>
      </c>
      <c r="H38" s="8">
        <f t="shared" si="2"/>
        <v>0.30769230769230771</v>
      </c>
    </row>
    <row r="39" spans="1:8" x14ac:dyDescent="0.3">
      <c r="B39" s="3">
        <v>37</v>
      </c>
      <c r="C39" s="60" t="s">
        <v>443</v>
      </c>
      <c r="D39" s="25">
        <v>10</v>
      </c>
      <c r="F39" s="6">
        <v>2</v>
      </c>
      <c r="G39" s="6">
        <v>52</v>
      </c>
      <c r="H39" s="8">
        <f t="shared" si="2"/>
        <v>0.38461538461538464</v>
      </c>
    </row>
    <row r="40" spans="1:8" x14ac:dyDescent="0.3">
      <c r="B40" s="3">
        <v>38</v>
      </c>
      <c r="C40" s="60" t="s">
        <v>92</v>
      </c>
      <c r="D40" s="25">
        <v>9</v>
      </c>
      <c r="F40" s="6">
        <v>1</v>
      </c>
      <c r="G40" s="6">
        <v>52</v>
      </c>
      <c r="H40" s="8">
        <f t="shared" si="2"/>
        <v>0.17307692307692307</v>
      </c>
    </row>
    <row r="41" spans="1:8" x14ac:dyDescent="0.3">
      <c r="B41" s="3">
        <v>39</v>
      </c>
      <c r="C41" s="60" t="s">
        <v>98</v>
      </c>
      <c r="D41" s="25">
        <v>12</v>
      </c>
      <c r="F41" s="6">
        <v>1</v>
      </c>
      <c r="G41" s="6">
        <v>52</v>
      </c>
      <c r="H41" s="8">
        <f t="shared" si="2"/>
        <v>0.23076923076923078</v>
      </c>
    </row>
    <row r="42" spans="1:8" x14ac:dyDescent="0.3">
      <c r="B42" s="3">
        <v>40</v>
      </c>
      <c r="C42" s="60" t="s">
        <v>458</v>
      </c>
      <c r="D42" s="25">
        <v>14</v>
      </c>
      <c r="F42" s="6">
        <v>1</v>
      </c>
      <c r="G42" s="6">
        <v>52</v>
      </c>
      <c r="H42" s="8">
        <f t="shared" si="2"/>
        <v>0.26923076923076922</v>
      </c>
    </row>
    <row r="43" spans="1:8" x14ac:dyDescent="0.3">
      <c r="B43" s="3">
        <v>41</v>
      </c>
      <c r="C43" s="60" t="s">
        <v>713</v>
      </c>
      <c r="D43" s="25">
        <v>7</v>
      </c>
      <c r="F43" s="6">
        <v>2</v>
      </c>
      <c r="G43" s="6">
        <v>52</v>
      </c>
      <c r="H43" s="8">
        <f t="shared" si="2"/>
        <v>0.26923076923076922</v>
      </c>
    </row>
    <row r="44" spans="1:8" x14ac:dyDescent="0.3">
      <c r="A44" s="24" t="s">
        <v>822</v>
      </c>
      <c r="B44" s="1">
        <v>42</v>
      </c>
      <c r="C44" s="60" t="s">
        <v>80</v>
      </c>
      <c r="D44" s="25">
        <v>14</v>
      </c>
      <c r="F44" s="6">
        <v>2</v>
      </c>
      <c r="G44" s="6">
        <v>52</v>
      </c>
      <c r="H44" s="8">
        <f t="shared" si="2"/>
        <v>0.53846153846153844</v>
      </c>
    </row>
    <row r="45" spans="1:8" x14ac:dyDescent="0.3">
      <c r="B45" s="1">
        <v>43</v>
      </c>
      <c r="C45" s="60" t="s">
        <v>79</v>
      </c>
      <c r="D45" s="25">
        <v>4.5</v>
      </c>
      <c r="F45" s="6">
        <v>1</v>
      </c>
      <c r="G45" s="6">
        <v>52</v>
      </c>
      <c r="H45" s="8">
        <f t="shared" si="2"/>
        <v>8.6538461538461536E-2</v>
      </c>
    </row>
    <row r="46" spans="1:8" x14ac:dyDescent="0.3">
      <c r="B46" s="1">
        <v>44</v>
      </c>
      <c r="C46" s="60" t="s">
        <v>454</v>
      </c>
      <c r="D46" s="25">
        <v>4</v>
      </c>
      <c r="F46" s="6">
        <v>2</v>
      </c>
      <c r="G46" s="6">
        <v>52</v>
      </c>
      <c r="H46" s="8">
        <f t="shared" si="2"/>
        <v>0.15384615384615385</v>
      </c>
    </row>
    <row r="47" spans="1:8" x14ac:dyDescent="0.3">
      <c r="B47" s="1">
        <v>45</v>
      </c>
      <c r="C47" s="60" t="s">
        <v>88</v>
      </c>
      <c r="D47" s="25">
        <v>8</v>
      </c>
      <c r="F47" s="6">
        <v>5</v>
      </c>
      <c r="G47" s="6">
        <v>52</v>
      </c>
      <c r="H47" s="8">
        <f t="shared" si="2"/>
        <v>0.76923076923076927</v>
      </c>
    </row>
    <row r="48" spans="1:8" x14ac:dyDescent="0.3">
      <c r="B48" s="1">
        <v>46</v>
      </c>
      <c r="C48" s="60" t="s">
        <v>714</v>
      </c>
      <c r="D48" s="25">
        <v>7</v>
      </c>
      <c r="F48" s="6">
        <v>5</v>
      </c>
      <c r="G48" s="6">
        <v>52</v>
      </c>
      <c r="H48" s="8">
        <f t="shared" si="2"/>
        <v>0.67307692307692313</v>
      </c>
    </row>
    <row r="49" spans="2:8" x14ac:dyDescent="0.3">
      <c r="B49" s="1">
        <v>47</v>
      </c>
      <c r="C49" s="60" t="s">
        <v>87</v>
      </c>
      <c r="D49" s="25">
        <v>10</v>
      </c>
      <c r="F49" s="6">
        <v>3</v>
      </c>
      <c r="G49" s="6">
        <v>52</v>
      </c>
      <c r="H49" s="8">
        <f t="shared" si="2"/>
        <v>0.57692307692307687</v>
      </c>
    </row>
    <row r="50" spans="2:8" x14ac:dyDescent="0.3">
      <c r="B50" s="1">
        <v>48</v>
      </c>
      <c r="C50" s="60" t="s">
        <v>715</v>
      </c>
      <c r="D50" s="25">
        <v>9</v>
      </c>
      <c r="F50" s="6">
        <v>5</v>
      </c>
      <c r="G50" s="6">
        <v>52</v>
      </c>
      <c r="H50" s="8">
        <f t="shared" si="2"/>
        <v>0.86538461538461542</v>
      </c>
    </row>
    <row r="51" spans="2:8" x14ac:dyDescent="0.3">
      <c r="B51" s="1">
        <v>49</v>
      </c>
      <c r="C51" s="60" t="s">
        <v>716</v>
      </c>
      <c r="D51" s="25">
        <v>8</v>
      </c>
      <c r="F51" s="6">
        <v>5</v>
      </c>
      <c r="G51" s="6">
        <v>52</v>
      </c>
      <c r="H51" s="8">
        <f t="shared" si="2"/>
        <v>0.76923076923076927</v>
      </c>
    </row>
    <row r="52" spans="2:8" x14ac:dyDescent="0.3">
      <c r="B52" s="1">
        <v>50</v>
      </c>
      <c r="C52" s="60" t="s">
        <v>90</v>
      </c>
      <c r="D52" s="25">
        <v>14</v>
      </c>
      <c r="F52" s="6">
        <v>3</v>
      </c>
      <c r="G52" s="6">
        <v>52</v>
      </c>
      <c r="H52" s="8">
        <f t="shared" si="2"/>
        <v>0.80769230769230771</v>
      </c>
    </row>
    <row r="53" spans="2:8" x14ac:dyDescent="0.3">
      <c r="B53" s="1">
        <v>51</v>
      </c>
      <c r="C53" s="60" t="s">
        <v>92</v>
      </c>
      <c r="D53" s="25">
        <v>10</v>
      </c>
      <c r="F53" s="6">
        <v>2</v>
      </c>
      <c r="G53" s="6">
        <v>52</v>
      </c>
      <c r="H53" s="8">
        <f t="shared" si="2"/>
        <v>0.38461538461538464</v>
      </c>
    </row>
    <row r="54" spans="2:8" x14ac:dyDescent="0.3">
      <c r="B54" s="1">
        <v>52</v>
      </c>
      <c r="C54" s="60" t="s">
        <v>98</v>
      </c>
      <c r="D54" s="25">
        <v>12</v>
      </c>
      <c r="F54" s="6">
        <v>1</v>
      </c>
      <c r="G54" s="6">
        <v>52</v>
      </c>
      <c r="H54" s="8">
        <f t="shared" si="2"/>
        <v>0.23076923076923078</v>
      </c>
    </row>
    <row r="55" spans="2:8" x14ac:dyDescent="0.3">
      <c r="B55" s="1">
        <v>53</v>
      </c>
      <c r="C55" s="60" t="s">
        <v>458</v>
      </c>
      <c r="D55" s="25">
        <v>12</v>
      </c>
      <c r="F55" s="6">
        <v>1</v>
      </c>
      <c r="G55" s="6">
        <v>52</v>
      </c>
      <c r="H55" s="8">
        <f t="shared" si="2"/>
        <v>0.23076923076923078</v>
      </c>
    </row>
    <row r="56" spans="2:8" x14ac:dyDescent="0.3">
      <c r="B56" s="1">
        <v>54</v>
      </c>
      <c r="C56" s="60" t="s">
        <v>107</v>
      </c>
      <c r="D56" s="25">
        <v>4</v>
      </c>
      <c r="F56" s="6">
        <v>2</v>
      </c>
      <c r="G56" s="6">
        <v>52</v>
      </c>
      <c r="H56" s="8">
        <f t="shared" si="2"/>
        <v>0.15384615384615385</v>
      </c>
    </row>
    <row r="57" spans="2:8" x14ac:dyDescent="0.3">
      <c r="B57" s="1">
        <v>55</v>
      </c>
      <c r="C57" s="60" t="s">
        <v>87</v>
      </c>
      <c r="D57" s="25">
        <v>10</v>
      </c>
      <c r="F57" s="6">
        <v>1</v>
      </c>
      <c r="G57" s="6">
        <v>26</v>
      </c>
      <c r="H57" s="8">
        <f t="shared" si="2"/>
        <v>0.38461538461538464</v>
      </c>
    </row>
    <row r="58" spans="2:8" x14ac:dyDescent="0.3">
      <c r="B58" s="1">
        <v>56</v>
      </c>
      <c r="C58" s="60" t="s">
        <v>90</v>
      </c>
      <c r="D58" s="25">
        <v>9</v>
      </c>
      <c r="F58" s="6">
        <v>3</v>
      </c>
      <c r="G58" s="6">
        <v>52</v>
      </c>
      <c r="H58" s="8">
        <f t="shared" si="2"/>
        <v>0.51923076923076927</v>
      </c>
    </row>
    <row r="59" spans="2:8" x14ac:dyDescent="0.3">
      <c r="B59" s="1">
        <v>57</v>
      </c>
      <c r="C59" s="60" t="s">
        <v>625</v>
      </c>
      <c r="D59" s="25">
        <v>7</v>
      </c>
      <c r="F59" s="6">
        <v>3</v>
      </c>
      <c r="G59" s="6">
        <v>26</v>
      </c>
      <c r="H59" s="8">
        <f t="shared" si="2"/>
        <v>0.80769230769230771</v>
      </c>
    </row>
    <row r="60" spans="2:8" x14ac:dyDescent="0.3">
      <c r="B60" s="1">
        <v>58</v>
      </c>
      <c r="C60" s="60" t="s">
        <v>717</v>
      </c>
      <c r="D60" s="25">
        <v>9</v>
      </c>
      <c r="F60" s="6">
        <v>1</v>
      </c>
      <c r="G60" s="6">
        <v>52</v>
      </c>
      <c r="H60" s="8">
        <f t="shared" si="2"/>
        <v>0.17307692307692307</v>
      </c>
    </row>
    <row r="61" spans="2:8" x14ac:dyDescent="0.3">
      <c r="B61" s="1">
        <v>59</v>
      </c>
      <c r="C61" s="60" t="s">
        <v>93</v>
      </c>
      <c r="D61" s="25">
        <v>9</v>
      </c>
      <c r="F61" s="6">
        <v>1</v>
      </c>
      <c r="G61" s="6">
        <v>52</v>
      </c>
      <c r="H61" s="8">
        <f t="shared" si="2"/>
        <v>0.17307692307692307</v>
      </c>
    </row>
    <row r="62" spans="2:8" x14ac:dyDescent="0.3">
      <c r="B62" s="1">
        <v>60</v>
      </c>
      <c r="C62" s="60" t="s">
        <v>89</v>
      </c>
      <c r="D62" s="25">
        <v>8</v>
      </c>
      <c r="F62" s="6">
        <v>1</v>
      </c>
      <c r="G62" s="6">
        <v>52</v>
      </c>
      <c r="H62" s="8">
        <f t="shared" si="2"/>
        <v>0.15384615384615385</v>
      </c>
    </row>
    <row r="63" spans="2:8" x14ac:dyDescent="0.3">
      <c r="B63" s="1">
        <v>61</v>
      </c>
      <c r="C63" s="60" t="s">
        <v>718</v>
      </c>
      <c r="D63" s="25">
        <v>6</v>
      </c>
      <c r="F63" s="6">
        <v>1</v>
      </c>
      <c r="G63" s="6">
        <v>26</v>
      </c>
      <c r="H63" s="8">
        <f t="shared" si="2"/>
        <v>0.23076923076923078</v>
      </c>
    </row>
    <row r="64" spans="2:8" x14ac:dyDescent="0.3">
      <c r="B64" s="1">
        <v>62</v>
      </c>
      <c r="C64" s="60" t="s">
        <v>109</v>
      </c>
      <c r="D64" s="25">
        <v>11</v>
      </c>
      <c r="F64" s="6">
        <v>1</v>
      </c>
      <c r="G64" s="6">
        <v>52</v>
      </c>
      <c r="H64" s="8">
        <f t="shared" si="2"/>
        <v>0.21153846153846154</v>
      </c>
    </row>
    <row r="65" spans="2:8" x14ac:dyDescent="0.3">
      <c r="B65" s="1">
        <v>63</v>
      </c>
      <c r="C65" s="60" t="s">
        <v>719</v>
      </c>
      <c r="D65" s="25">
        <v>12</v>
      </c>
      <c r="F65" s="6">
        <v>1</v>
      </c>
      <c r="G65" s="6">
        <v>52</v>
      </c>
      <c r="H65" s="8">
        <f t="shared" si="2"/>
        <v>0.23076923076923078</v>
      </c>
    </row>
    <row r="66" spans="2:8" x14ac:dyDescent="0.3">
      <c r="B66" s="1">
        <v>64</v>
      </c>
      <c r="C66" s="60" t="s">
        <v>720</v>
      </c>
      <c r="D66" s="25">
        <v>12.99</v>
      </c>
      <c r="F66" s="6">
        <v>1</v>
      </c>
      <c r="G66" s="6">
        <v>26</v>
      </c>
      <c r="H66" s="8">
        <f t="shared" si="2"/>
        <v>0.49961538461538463</v>
      </c>
    </row>
    <row r="67" spans="2:8" x14ac:dyDescent="0.3">
      <c r="B67" s="1">
        <v>65</v>
      </c>
      <c r="C67" s="60" t="s">
        <v>721</v>
      </c>
      <c r="D67" s="25">
        <v>4.99</v>
      </c>
      <c r="F67" s="6">
        <v>1</v>
      </c>
      <c r="G67" s="6">
        <v>26</v>
      </c>
      <c r="H67" s="8">
        <f t="shared" si="2"/>
        <v>0.19192307692307692</v>
      </c>
    </row>
    <row r="68" spans="2:8" x14ac:dyDescent="0.3">
      <c r="B68" s="1">
        <v>66</v>
      </c>
      <c r="C68" s="60" t="s">
        <v>99</v>
      </c>
      <c r="D68" s="25">
        <v>12.99</v>
      </c>
      <c r="F68" s="6">
        <v>1</v>
      </c>
      <c r="G68" s="6">
        <v>26</v>
      </c>
      <c r="H68" s="8">
        <f t="shared" si="2"/>
        <v>0.49961538461538463</v>
      </c>
    </row>
    <row r="69" spans="2:8" x14ac:dyDescent="0.3">
      <c r="B69" s="1">
        <v>67</v>
      </c>
      <c r="C69" s="25" t="s">
        <v>722</v>
      </c>
      <c r="D69" s="25">
        <v>140</v>
      </c>
      <c r="F69" s="6">
        <v>1</v>
      </c>
      <c r="G69" s="6">
        <v>521</v>
      </c>
      <c r="H69" s="8">
        <f t="shared" si="2"/>
        <v>0.2687140115163148</v>
      </c>
    </row>
    <row r="70" spans="2:8" x14ac:dyDescent="0.3">
      <c r="B70" s="1">
        <v>68</v>
      </c>
      <c r="C70" s="25" t="s">
        <v>723</v>
      </c>
      <c r="D70" s="25" t="s">
        <v>802</v>
      </c>
      <c r="F70" s="6"/>
      <c r="G70" s="6"/>
    </row>
    <row r="71" spans="2:8" x14ac:dyDescent="0.3">
      <c r="B71" s="1">
        <v>69</v>
      </c>
      <c r="C71" s="25" t="s">
        <v>724</v>
      </c>
      <c r="D71" s="25">
        <v>26</v>
      </c>
      <c r="F71" s="6">
        <v>6</v>
      </c>
      <c r="G71" s="6">
        <v>261</v>
      </c>
      <c r="H71" s="8">
        <f t="shared" ref="H71:H83" si="3">+(D71*F71)/G71</f>
        <v>0.5977011494252874</v>
      </c>
    </row>
    <row r="72" spans="2:8" x14ac:dyDescent="0.3">
      <c r="B72" s="1">
        <v>70</v>
      </c>
      <c r="C72" s="25" t="s">
        <v>725</v>
      </c>
      <c r="D72" s="25">
        <v>8</v>
      </c>
      <c r="F72" s="6">
        <v>1</v>
      </c>
      <c r="G72" s="6">
        <v>104</v>
      </c>
      <c r="H72" s="8">
        <f t="shared" si="3"/>
        <v>7.6923076923076927E-2</v>
      </c>
    </row>
    <row r="73" spans="2:8" x14ac:dyDescent="0.3">
      <c r="B73" s="1">
        <v>71</v>
      </c>
      <c r="C73" s="25" t="s">
        <v>726</v>
      </c>
      <c r="D73" s="25">
        <v>11</v>
      </c>
      <c r="F73" s="6">
        <v>1</v>
      </c>
      <c r="G73" s="6">
        <v>209</v>
      </c>
      <c r="H73" s="8">
        <f t="shared" si="3"/>
        <v>5.2631578947368418E-2</v>
      </c>
    </row>
    <row r="74" spans="2:8" x14ac:dyDescent="0.3">
      <c r="B74" s="1">
        <v>72</v>
      </c>
      <c r="C74" s="25" t="s">
        <v>727</v>
      </c>
      <c r="D74" s="25">
        <v>14</v>
      </c>
      <c r="F74" s="6">
        <v>2</v>
      </c>
      <c r="G74" s="6">
        <v>52</v>
      </c>
      <c r="H74" s="8">
        <f t="shared" si="3"/>
        <v>0.53846153846153844</v>
      </c>
    </row>
    <row r="75" spans="2:8" x14ac:dyDescent="0.3">
      <c r="B75" s="1">
        <v>73</v>
      </c>
      <c r="C75" s="25" t="s">
        <v>728</v>
      </c>
      <c r="D75" s="25">
        <v>7</v>
      </c>
      <c r="F75" s="6">
        <v>2</v>
      </c>
      <c r="G75" s="6">
        <v>52</v>
      </c>
      <c r="H75" s="8">
        <f t="shared" si="3"/>
        <v>0.26923076923076922</v>
      </c>
    </row>
    <row r="76" spans="2:8" x14ac:dyDescent="0.3">
      <c r="B76" s="1">
        <v>74</v>
      </c>
      <c r="C76" s="25" t="s">
        <v>729</v>
      </c>
      <c r="D76" s="25">
        <v>8</v>
      </c>
      <c r="F76" s="6">
        <v>1</v>
      </c>
      <c r="G76" s="6">
        <v>52</v>
      </c>
      <c r="H76" s="8">
        <f t="shared" si="3"/>
        <v>0.15384615384615385</v>
      </c>
    </row>
    <row r="77" spans="2:8" x14ac:dyDescent="0.3">
      <c r="B77" s="1">
        <v>75</v>
      </c>
      <c r="C77" s="25" t="s">
        <v>730</v>
      </c>
      <c r="D77" s="25">
        <v>5</v>
      </c>
      <c r="F77" s="6">
        <v>2</v>
      </c>
      <c r="G77" s="6">
        <v>52</v>
      </c>
      <c r="H77" s="8">
        <f t="shared" si="3"/>
        <v>0.19230769230769232</v>
      </c>
    </row>
    <row r="78" spans="2:8" x14ac:dyDescent="0.3">
      <c r="B78" s="1">
        <v>76</v>
      </c>
      <c r="C78" s="25" t="s">
        <v>731</v>
      </c>
      <c r="D78" s="25">
        <v>9.99</v>
      </c>
      <c r="F78" s="6">
        <v>2</v>
      </c>
      <c r="G78" s="6">
        <v>52</v>
      </c>
      <c r="H78" s="8">
        <f t="shared" si="3"/>
        <v>0.38423076923076926</v>
      </c>
    </row>
    <row r="79" spans="2:8" x14ac:dyDescent="0.3">
      <c r="B79" s="1">
        <v>77</v>
      </c>
      <c r="C79" s="25" t="s">
        <v>732</v>
      </c>
      <c r="D79" s="25">
        <v>49</v>
      </c>
      <c r="F79" s="6">
        <v>1</v>
      </c>
      <c r="G79" s="6">
        <v>313</v>
      </c>
      <c r="H79" s="8">
        <f t="shared" si="3"/>
        <v>0.15654952076677317</v>
      </c>
    </row>
    <row r="80" spans="2:8" x14ac:dyDescent="0.3">
      <c r="B80" s="1">
        <v>78</v>
      </c>
      <c r="C80" s="25" t="s">
        <v>733</v>
      </c>
      <c r="D80" s="25">
        <v>90</v>
      </c>
      <c r="F80" s="6">
        <v>1</v>
      </c>
      <c r="G80" s="6">
        <v>313</v>
      </c>
      <c r="H80" s="8">
        <f t="shared" si="3"/>
        <v>0.28753993610223644</v>
      </c>
    </row>
    <row r="81" spans="1:8" x14ac:dyDescent="0.3">
      <c r="B81" s="1">
        <v>79</v>
      </c>
      <c r="C81" s="25" t="s">
        <v>734</v>
      </c>
      <c r="D81" s="25">
        <v>16.989999999999998</v>
      </c>
      <c r="F81" s="6">
        <v>2</v>
      </c>
      <c r="G81" s="6">
        <v>313</v>
      </c>
      <c r="H81" s="8">
        <f t="shared" si="3"/>
        <v>0.10856230031948881</v>
      </c>
    </row>
    <row r="82" spans="1:8" x14ac:dyDescent="0.3">
      <c r="B82" s="1">
        <v>80</v>
      </c>
      <c r="C82" s="25" t="s">
        <v>735</v>
      </c>
      <c r="D82" s="25">
        <v>24</v>
      </c>
      <c r="F82" s="6">
        <v>1</v>
      </c>
      <c r="G82" s="6">
        <v>313</v>
      </c>
      <c r="H82" s="8">
        <f t="shared" si="3"/>
        <v>7.6677316293929709E-2</v>
      </c>
    </row>
    <row r="83" spans="1:8" x14ac:dyDescent="0.3">
      <c r="B83" s="1">
        <v>81</v>
      </c>
      <c r="C83" s="25" t="s">
        <v>736</v>
      </c>
      <c r="D83" s="25">
        <v>59.99</v>
      </c>
      <c r="F83" s="6">
        <v>1</v>
      </c>
      <c r="G83" s="6">
        <v>313</v>
      </c>
      <c r="H83" s="8">
        <f t="shared" si="3"/>
        <v>0.19166134185303516</v>
      </c>
    </row>
    <row r="84" spans="1:8" x14ac:dyDescent="0.3">
      <c r="A84" s="25"/>
      <c r="B84" s="1">
        <v>82</v>
      </c>
      <c r="C84" s="25" t="s">
        <v>737</v>
      </c>
      <c r="D84" s="25" t="s">
        <v>802</v>
      </c>
      <c r="F84" s="6"/>
      <c r="G84" s="6"/>
    </row>
    <row r="85" spans="1:8" x14ac:dyDescent="0.3">
      <c r="B85" s="1">
        <v>83</v>
      </c>
      <c r="C85" s="25" t="s">
        <v>583</v>
      </c>
      <c r="D85" s="25">
        <v>14.99</v>
      </c>
      <c r="F85" s="6">
        <v>1</v>
      </c>
      <c r="G85" s="6">
        <v>104</v>
      </c>
      <c r="H85" s="8">
        <f t="shared" ref="H85:H116" si="4">+(D85*F85)/G85</f>
        <v>0.14413461538461539</v>
      </c>
    </row>
    <row r="86" spans="1:8" x14ac:dyDescent="0.3">
      <c r="B86" s="1">
        <v>84</v>
      </c>
      <c r="C86" s="25" t="s">
        <v>251</v>
      </c>
      <c r="D86" s="25">
        <v>9.99</v>
      </c>
      <c r="F86" s="6">
        <v>1</v>
      </c>
      <c r="G86" s="6">
        <v>156</v>
      </c>
      <c r="H86" s="8">
        <f t="shared" si="4"/>
        <v>6.4038461538461544E-2</v>
      </c>
    </row>
    <row r="87" spans="1:8" x14ac:dyDescent="0.3">
      <c r="B87" s="1">
        <v>85</v>
      </c>
      <c r="C87" s="25" t="s">
        <v>252</v>
      </c>
      <c r="D87" s="25">
        <v>5.99</v>
      </c>
      <c r="F87" s="6">
        <v>1</v>
      </c>
      <c r="G87" s="6">
        <v>156</v>
      </c>
      <c r="H87" s="8">
        <f t="shared" si="4"/>
        <v>3.8397435897435897E-2</v>
      </c>
    </row>
    <row r="88" spans="1:8" x14ac:dyDescent="0.3">
      <c r="B88" s="1">
        <v>86</v>
      </c>
      <c r="C88" s="25" t="s">
        <v>584</v>
      </c>
      <c r="D88" s="25">
        <v>3.99</v>
      </c>
      <c r="F88" s="6">
        <v>1</v>
      </c>
      <c r="G88" s="6">
        <v>156</v>
      </c>
      <c r="H88" s="8">
        <f t="shared" si="4"/>
        <v>2.5576923076923077E-2</v>
      </c>
    </row>
    <row r="89" spans="1:8" x14ac:dyDescent="0.3">
      <c r="B89" s="1">
        <v>87</v>
      </c>
      <c r="C89" s="25" t="s">
        <v>738</v>
      </c>
      <c r="D89" s="25">
        <v>4.18</v>
      </c>
      <c r="F89" s="6">
        <v>1</v>
      </c>
      <c r="G89" s="6">
        <v>156</v>
      </c>
      <c r="H89" s="8">
        <f t="shared" si="4"/>
        <v>2.6794871794871795E-2</v>
      </c>
    </row>
    <row r="90" spans="1:8" x14ac:dyDescent="0.3">
      <c r="B90" s="1">
        <v>88</v>
      </c>
      <c r="C90" s="25" t="s">
        <v>739</v>
      </c>
      <c r="D90" s="25">
        <v>9.99</v>
      </c>
      <c r="F90" s="6">
        <v>1</v>
      </c>
      <c r="G90" s="6">
        <v>156</v>
      </c>
      <c r="H90" s="8">
        <f t="shared" si="4"/>
        <v>6.4038461538461544E-2</v>
      </c>
    </row>
    <row r="91" spans="1:8" x14ac:dyDescent="0.3">
      <c r="B91" s="1">
        <v>89</v>
      </c>
      <c r="C91" s="25" t="s">
        <v>740</v>
      </c>
      <c r="D91" s="25">
        <v>2.5</v>
      </c>
      <c r="F91" s="39">
        <v>1</v>
      </c>
      <c r="G91" s="6">
        <v>52</v>
      </c>
      <c r="H91" s="8">
        <f t="shared" si="4"/>
        <v>4.807692307692308E-2</v>
      </c>
    </row>
    <row r="92" spans="1:8" x14ac:dyDescent="0.3">
      <c r="A92" s="25"/>
      <c r="B92" s="1">
        <v>90</v>
      </c>
      <c r="C92" s="25" t="s">
        <v>707</v>
      </c>
      <c r="D92" s="25">
        <v>20</v>
      </c>
      <c r="F92" s="6">
        <v>1</v>
      </c>
      <c r="G92" s="6">
        <v>13</v>
      </c>
      <c r="H92" s="8">
        <f t="shared" si="4"/>
        <v>1.5384615384615385</v>
      </c>
    </row>
    <row r="93" spans="1:8" x14ac:dyDescent="0.3">
      <c r="A93" s="25"/>
      <c r="B93" s="1">
        <v>91</v>
      </c>
      <c r="C93" s="25" t="s">
        <v>741</v>
      </c>
      <c r="D93" s="25">
        <v>105</v>
      </c>
      <c r="F93" s="39">
        <v>1</v>
      </c>
      <c r="G93" s="39">
        <v>52</v>
      </c>
      <c r="H93" s="8">
        <f t="shared" si="4"/>
        <v>2.0192307692307692</v>
      </c>
    </row>
    <row r="94" spans="1:8" x14ac:dyDescent="0.3">
      <c r="A94" s="25"/>
      <c r="B94" s="1">
        <v>92</v>
      </c>
      <c r="C94" s="25" t="s">
        <v>742</v>
      </c>
      <c r="D94" s="25">
        <v>5</v>
      </c>
      <c r="F94" s="6">
        <v>1</v>
      </c>
      <c r="G94" s="6">
        <v>52</v>
      </c>
      <c r="H94" s="8">
        <f t="shared" si="4"/>
        <v>9.6153846153846159E-2</v>
      </c>
    </row>
    <row r="95" spans="1:8" x14ac:dyDescent="0.3">
      <c r="A95" s="25"/>
      <c r="B95" s="1">
        <v>93</v>
      </c>
      <c r="C95" s="25" t="s">
        <v>743</v>
      </c>
      <c r="D95" s="25">
        <v>80</v>
      </c>
      <c r="F95" s="6">
        <v>1</v>
      </c>
      <c r="G95" s="6">
        <v>52</v>
      </c>
      <c r="H95" s="8">
        <f t="shared" si="4"/>
        <v>1.5384615384615385</v>
      </c>
    </row>
    <row r="96" spans="1:8" x14ac:dyDescent="0.3">
      <c r="A96" s="25"/>
      <c r="B96" s="1">
        <v>94</v>
      </c>
      <c r="C96" s="25" t="s">
        <v>744</v>
      </c>
      <c r="D96" s="25">
        <v>50</v>
      </c>
      <c r="F96" s="6">
        <v>1</v>
      </c>
      <c r="G96" s="6">
        <v>52</v>
      </c>
      <c r="H96" s="8">
        <f>+(D97*F96)/G96</f>
        <v>0.19230769230769232</v>
      </c>
    </row>
    <row r="97" spans="1:8" x14ac:dyDescent="0.3">
      <c r="A97" s="25"/>
      <c r="B97" s="1">
        <v>95</v>
      </c>
      <c r="C97" s="25" t="s">
        <v>745</v>
      </c>
      <c r="D97" s="25">
        <v>10</v>
      </c>
      <c r="F97" s="6">
        <v>5</v>
      </c>
      <c r="G97" s="6">
        <v>52</v>
      </c>
      <c r="H97" s="8">
        <f>+(D98*F97)/G97</f>
        <v>0.48076923076923078</v>
      </c>
    </row>
    <row r="98" spans="1:8" x14ac:dyDescent="0.3">
      <c r="A98" s="25"/>
      <c r="B98" s="1">
        <v>96</v>
      </c>
      <c r="C98" s="25" t="s">
        <v>746</v>
      </c>
      <c r="D98" s="25">
        <v>5</v>
      </c>
      <c r="F98" s="39">
        <v>1</v>
      </c>
      <c r="G98" s="39">
        <v>1</v>
      </c>
      <c r="H98" s="8">
        <f t="shared" si="4"/>
        <v>5</v>
      </c>
    </row>
    <row r="99" spans="1:8" x14ac:dyDescent="0.3">
      <c r="A99" s="25"/>
      <c r="B99" s="1">
        <v>97</v>
      </c>
      <c r="C99" s="25" t="s">
        <v>747</v>
      </c>
      <c r="D99" s="25">
        <v>70</v>
      </c>
      <c r="F99" s="6">
        <v>1</v>
      </c>
      <c r="G99" s="6">
        <v>52</v>
      </c>
      <c r="H99" s="8">
        <f t="shared" si="4"/>
        <v>1.3461538461538463</v>
      </c>
    </row>
    <row r="100" spans="1:8" x14ac:dyDescent="0.3">
      <c r="A100" s="25"/>
      <c r="B100" s="1">
        <v>98</v>
      </c>
      <c r="C100" s="25" t="s">
        <v>806</v>
      </c>
      <c r="D100" s="25">
        <v>480</v>
      </c>
      <c r="F100" s="6">
        <v>1</v>
      </c>
      <c r="G100" s="6">
        <v>52</v>
      </c>
      <c r="H100" s="8">
        <f t="shared" si="4"/>
        <v>9.2307692307692299</v>
      </c>
    </row>
    <row r="101" spans="1:8" x14ac:dyDescent="0.3">
      <c r="A101" s="25"/>
      <c r="B101" s="1">
        <v>99</v>
      </c>
      <c r="C101" s="25" t="s">
        <v>748</v>
      </c>
      <c r="D101" s="25">
        <v>5</v>
      </c>
      <c r="F101" s="6">
        <v>1</v>
      </c>
      <c r="G101" s="6">
        <v>52</v>
      </c>
      <c r="H101" s="8">
        <f t="shared" si="4"/>
        <v>9.6153846153846159E-2</v>
      </c>
    </row>
    <row r="102" spans="1:8" x14ac:dyDescent="0.3">
      <c r="B102" s="1">
        <v>100</v>
      </c>
      <c r="C102" s="25" t="s">
        <v>749</v>
      </c>
      <c r="D102" s="25">
        <v>13.5</v>
      </c>
      <c r="F102" s="6">
        <v>1</v>
      </c>
      <c r="G102" s="6">
        <v>52</v>
      </c>
      <c r="H102" s="8">
        <f t="shared" si="4"/>
        <v>0.25961538461538464</v>
      </c>
    </row>
    <row r="103" spans="1:8" x14ac:dyDescent="0.3">
      <c r="B103" s="1">
        <v>101</v>
      </c>
      <c r="C103" s="25" t="s">
        <v>750</v>
      </c>
      <c r="D103" s="25">
        <v>11.99</v>
      </c>
      <c r="F103" s="39">
        <v>1</v>
      </c>
      <c r="G103" s="39">
        <v>52</v>
      </c>
      <c r="H103" s="8">
        <f t="shared" si="4"/>
        <v>0.23057692307692307</v>
      </c>
    </row>
    <row r="104" spans="1:8" x14ac:dyDescent="0.3">
      <c r="B104" s="1">
        <v>102</v>
      </c>
      <c r="C104" s="25" t="s">
        <v>751</v>
      </c>
      <c r="D104" s="25">
        <v>17.5</v>
      </c>
      <c r="F104" s="6">
        <v>1</v>
      </c>
      <c r="G104" s="6">
        <v>417</v>
      </c>
      <c r="H104" s="8">
        <f t="shared" si="4"/>
        <v>4.1966426858513192E-2</v>
      </c>
    </row>
    <row r="105" spans="1:8" x14ac:dyDescent="0.3">
      <c r="A105" s="25"/>
      <c r="B105" s="1">
        <v>103</v>
      </c>
      <c r="C105" s="25" t="s">
        <v>801</v>
      </c>
      <c r="D105" s="25">
        <v>15</v>
      </c>
      <c r="F105" s="6">
        <v>1</v>
      </c>
      <c r="G105" s="6">
        <v>1</v>
      </c>
      <c r="H105" s="8">
        <f t="shared" si="4"/>
        <v>15</v>
      </c>
    </row>
    <row r="106" spans="1:8" x14ac:dyDescent="0.3">
      <c r="B106" s="1">
        <v>104</v>
      </c>
      <c r="C106" s="25" t="s">
        <v>752</v>
      </c>
      <c r="D106" s="25">
        <v>9</v>
      </c>
      <c r="F106" s="6">
        <v>2</v>
      </c>
      <c r="G106" s="6">
        <v>52</v>
      </c>
      <c r="H106" s="8">
        <f t="shared" si="4"/>
        <v>0.34615384615384615</v>
      </c>
    </row>
    <row r="107" spans="1:8" x14ac:dyDescent="0.3">
      <c r="B107" s="1">
        <v>105</v>
      </c>
      <c r="C107" s="25" t="s">
        <v>753</v>
      </c>
      <c r="D107" s="25">
        <v>12</v>
      </c>
      <c r="F107" s="6">
        <v>1</v>
      </c>
      <c r="G107" s="6">
        <v>261</v>
      </c>
      <c r="H107" s="8">
        <f t="shared" si="4"/>
        <v>4.5977011494252873E-2</v>
      </c>
    </row>
    <row r="108" spans="1:8" x14ac:dyDescent="0.3">
      <c r="A108" s="24" t="s">
        <v>823</v>
      </c>
      <c r="B108" s="5">
        <v>106</v>
      </c>
      <c r="C108" s="25" t="s">
        <v>80</v>
      </c>
      <c r="D108" s="25">
        <v>5</v>
      </c>
      <c r="F108" s="6">
        <v>3</v>
      </c>
      <c r="G108" s="6">
        <v>26</v>
      </c>
      <c r="H108" s="8">
        <f t="shared" si="4"/>
        <v>0.57692307692307687</v>
      </c>
    </row>
    <row r="109" spans="1:8" x14ac:dyDescent="0.3">
      <c r="B109" s="5">
        <v>107</v>
      </c>
      <c r="C109" s="25" t="s">
        <v>301</v>
      </c>
      <c r="D109" s="25">
        <v>7</v>
      </c>
      <c r="F109" s="39">
        <v>2</v>
      </c>
      <c r="G109" s="39">
        <v>26</v>
      </c>
      <c r="H109" s="8">
        <f t="shared" si="4"/>
        <v>0.53846153846153844</v>
      </c>
    </row>
    <row r="110" spans="1:8" x14ac:dyDescent="0.3">
      <c r="B110" s="5">
        <v>108</v>
      </c>
      <c r="C110" s="25" t="s">
        <v>754</v>
      </c>
      <c r="D110" s="25">
        <v>3.5</v>
      </c>
      <c r="F110" s="6">
        <v>3</v>
      </c>
      <c r="G110" s="6">
        <v>52</v>
      </c>
      <c r="H110" s="8">
        <f t="shared" si="4"/>
        <v>0.20192307692307693</v>
      </c>
    </row>
    <row r="111" spans="1:8" x14ac:dyDescent="0.3">
      <c r="B111" s="5">
        <v>109</v>
      </c>
      <c r="C111" s="25" t="s">
        <v>302</v>
      </c>
      <c r="D111" s="25">
        <v>4</v>
      </c>
      <c r="F111" s="6">
        <v>4</v>
      </c>
      <c r="G111" s="6">
        <v>52</v>
      </c>
      <c r="H111" s="8">
        <f t="shared" si="4"/>
        <v>0.30769230769230771</v>
      </c>
    </row>
    <row r="112" spans="1:8" x14ac:dyDescent="0.3">
      <c r="B112" s="5">
        <v>110</v>
      </c>
      <c r="C112" s="25" t="s">
        <v>83</v>
      </c>
      <c r="D112" s="25">
        <v>3</v>
      </c>
      <c r="F112" s="6">
        <v>5</v>
      </c>
      <c r="G112" s="6">
        <v>52</v>
      </c>
      <c r="H112" s="8">
        <f t="shared" si="4"/>
        <v>0.28846153846153844</v>
      </c>
    </row>
    <row r="113" spans="2:8" x14ac:dyDescent="0.3">
      <c r="B113" s="5">
        <v>111</v>
      </c>
      <c r="C113" s="25" t="s">
        <v>755</v>
      </c>
      <c r="D113" s="25">
        <v>26</v>
      </c>
      <c r="F113" s="6">
        <v>5</v>
      </c>
      <c r="G113" s="6">
        <v>52</v>
      </c>
      <c r="H113" s="8">
        <f t="shared" si="4"/>
        <v>2.5</v>
      </c>
    </row>
    <row r="114" spans="2:8" x14ac:dyDescent="0.3">
      <c r="B114" s="5">
        <v>112</v>
      </c>
      <c r="C114" s="25" t="s">
        <v>440</v>
      </c>
      <c r="D114" s="25">
        <v>21</v>
      </c>
      <c r="F114" s="6">
        <v>2</v>
      </c>
      <c r="G114" s="6">
        <v>52</v>
      </c>
      <c r="H114" s="8">
        <f t="shared" si="4"/>
        <v>0.80769230769230771</v>
      </c>
    </row>
    <row r="115" spans="2:8" x14ac:dyDescent="0.3">
      <c r="B115" s="5">
        <v>113</v>
      </c>
      <c r="C115" s="25" t="s">
        <v>756</v>
      </c>
      <c r="D115" s="25">
        <v>21</v>
      </c>
      <c r="F115" s="6">
        <v>2</v>
      </c>
      <c r="G115" s="6">
        <v>52</v>
      </c>
      <c r="H115" s="8">
        <f t="shared" si="4"/>
        <v>0.80769230769230771</v>
      </c>
    </row>
    <row r="116" spans="2:8" x14ac:dyDescent="0.3">
      <c r="B116" s="5">
        <v>114</v>
      </c>
      <c r="C116" s="25" t="s">
        <v>308</v>
      </c>
      <c r="D116" s="25">
        <v>12</v>
      </c>
      <c r="F116" s="6">
        <v>2</v>
      </c>
      <c r="G116" s="6">
        <v>52</v>
      </c>
      <c r="H116" s="8">
        <f t="shared" si="4"/>
        <v>0.46153846153846156</v>
      </c>
    </row>
    <row r="117" spans="2:8" x14ac:dyDescent="0.3">
      <c r="B117" s="5">
        <v>115</v>
      </c>
      <c r="C117" s="25" t="s">
        <v>307</v>
      </c>
      <c r="D117" s="25">
        <v>17</v>
      </c>
      <c r="F117" s="6">
        <v>2</v>
      </c>
      <c r="G117" s="6">
        <v>52</v>
      </c>
      <c r="H117" s="8">
        <f t="shared" ref="H117:H148" si="5">+(D117*F117)/G117</f>
        <v>0.65384615384615385</v>
      </c>
    </row>
    <row r="118" spans="2:8" x14ac:dyDescent="0.3">
      <c r="B118" s="5">
        <v>116</v>
      </c>
      <c r="C118" s="25" t="s">
        <v>88</v>
      </c>
      <c r="D118" s="25">
        <v>10</v>
      </c>
      <c r="F118" s="6">
        <v>3</v>
      </c>
      <c r="G118" s="6">
        <v>52</v>
      </c>
      <c r="H118" s="8">
        <f t="shared" si="5"/>
        <v>0.57692307692307687</v>
      </c>
    </row>
    <row r="119" spans="2:8" x14ac:dyDescent="0.3">
      <c r="B119" s="5">
        <v>117</v>
      </c>
      <c r="C119" s="25" t="s">
        <v>441</v>
      </c>
      <c r="D119" s="25">
        <v>7</v>
      </c>
      <c r="F119" s="6">
        <v>3</v>
      </c>
      <c r="G119" s="6">
        <v>52</v>
      </c>
      <c r="H119" s="8">
        <f t="shared" si="5"/>
        <v>0.40384615384615385</v>
      </c>
    </row>
    <row r="120" spans="2:8" x14ac:dyDescent="0.3">
      <c r="B120" s="5">
        <v>118</v>
      </c>
      <c r="C120" s="25" t="s">
        <v>98</v>
      </c>
      <c r="D120" s="25">
        <v>39</v>
      </c>
      <c r="F120" s="6">
        <v>1</v>
      </c>
      <c r="G120" s="6">
        <v>52</v>
      </c>
      <c r="H120" s="8">
        <f t="shared" si="5"/>
        <v>0.75</v>
      </c>
    </row>
    <row r="121" spans="2:8" x14ac:dyDescent="0.3">
      <c r="B121" s="5">
        <v>119</v>
      </c>
      <c r="C121" s="25" t="s">
        <v>757</v>
      </c>
      <c r="D121" s="25">
        <v>26</v>
      </c>
      <c r="F121" s="6">
        <v>1</v>
      </c>
      <c r="G121" s="6">
        <v>52</v>
      </c>
      <c r="H121" s="8">
        <f t="shared" si="5"/>
        <v>0.5</v>
      </c>
    </row>
    <row r="122" spans="2:8" x14ac:dyDescent="0.3">
      <c r="B122" s="5">
        <v>120</v>
      </c>
      <c r="C122" s="25" t="s">
        <v>758</v>
      </c>
      <c r="D122" s="25">
        <v>14</v>
      </c>
      <c r="F122" s="6">
        <v>3</v>
      </c>
      <c r="G122" s="6">
        <v>52</v>
      </c>
      <c r="H122" s="8">
        <f t="shared" si="5"/>
        <v>0.80769230769230771</v>
      </c>
    </row>
    <row r="123" spans="2:8" x14ac:dyDescent="0.3">
      <c r="B123" s="5">
        <v>121</v>
      </c>
      <c r="C123" s="25" t="s">
        <v>306</v>
      </c>
      <c r="D123" s="25">
        <v>10</v>
      </c>
      <c r="F123" s="6">
        <v>2</v>
      </c>
      <c r="G123" s="6">
        <v>52</v>
      </c>
      <c r="H123" s="8">
        <f t="shared" si="5"/>
        <v>0.38461538461538464</v>
      </c>
    </row>
    <row r="124" spans="2:8" x14ac:dyDescent="0.3">
      <c r="B124" s="5">
        <v>122</v>
      </c>
      <c r="C124" s="25" t="s">
        <v>308</v>
      </c>
      <c r="D124" s="25">
        <v>12</v>
      </c>
      <c r="F124" s="6">
        <v>2</v>
      </c>
      <c r="G124" s="6">
        <v>52</v>
      </c>
      <c r="H124" s="8">
        <f t="shared" si="5"/>
        <v>0.46153846153846156</v>
      </c>
    </row>
    <row r="125" spans="2:8" x14ac:dyDescent="0.3">
      <c r="B125" s="5">
        <v>123</v>
      </c>
      <c r="C125" s="25" t="s">
        <v>87</v>
      </c>
      <c r="D125" s="25">
        <v>14</v>
      </c>
      <c r="F125" s="6">
        <v>2</v>
      </c>
      <c r="G125" s="6">
        <v>52</v>
      </c>
      <c r="H125" s="8">
        <f t="shared" si="5"/>
        <v>0.53846153846153844</v>
      </c>
    </row>
    <row r="126" spans="2:8" x14ac:dyDescent="0.3">
      <c r="B126" s="5">
        <v>124</v>
      </c>
      <c r="C126" s="25" t="s">
        <v>307</v>
      </c>
      <c r="D126" s="25">
        <v>14</v>
      </c>
      <c r="F126" s="6">
        <v>1</v>
      </c>
      <c r="G126" s="6">
        <v>52</v>
      </c>
      <c r="H126" s="8">
        <f t="shared" si="5"/>
        <v>0.26923076923076922</v>
      </c>
    </row>
    <row r="127" spans="2:8" x14ac:dyDescent="0.3">
      <c r="B127" s="5">
        <v>125</v>
      </c>
      <c r="C127" s="25" t="s">
        <v>759</v>
      </c>
      <c r="D127" s="25">
        <v>29</v>
      </c>
      <c r="F127" s="6">
        <v>1</v>
      </c>
      <c r="G127" s="6">
        <v>104</v>
      </c>
      <c r="H127" s="8">
        <f t="shared" si="5"/>
        <v>0.27884615384615385</v>
      </c>
    </row>
    <row r="128" spans="2:8" x14ac:dyDescent="0.3">
      <c r="B128" s="5">
        <v>126</v>
      </c>
      <c r="C128" s="25" t="s">
        <v>441</v>
      </c>
      <c r="D128" s="25">
        <v>4</v>
      </c>
      <c r="F128" s="6">
        <v>1</v>
      </c>
      <c r="G128" s="6">
        <v>52</v>
      </c>
      <c r="H128" s="8">
        <f t="shared" si="5"/>
        <v>7.6923076923076927E-2</v>
      </c>
    </row>
    <row r="129" spans="1:8" x14ac:dyDescent="0.3">
      <c r="B129" s="5">
        <v>127</v>
      </c>
      <c r="C129" s="25" t="s">
        <v>760</v>
      </c>
      <c r="D129" s="25">
        <v>11</v>
      </c>
      <c r="F129" s="6">
        <v>1</v>
      </c>
      <c r="G129" s="6">
        <v>52</v>
      </c>
      <c r="H129" s="8">
        <f t="shared" si="5"/>
        <v>0.21153846153846154</v>
      </c>
    </row>
    <row r="130" spans="1:8" x14ac:dyDescent="0.3">
      <c r="B130" s="5">
        <v>128</v>
      </c>
      <c r="C130" s="25" t="s">
        <v>447</v>
      </c>
      <c r="D130" s="25">
        <v>14</v>
      </c>
      <c r="F130" s="6">
        <v>1</v>
      </c>
      <c r="G130" s="6">
        <v>52</v>
      </c>
      <c r="H130" s="8">
        <f t="shared" si="5"/>
        <v>0.26923076923076922</v>
      </c>
    </row>
    <row r="131" spans="1:8" x14ac:dyDescent="0.3">
      <c r="B131" s="5">
        <v>129</v>
      </c>
      <c r="C131" s="25" t="s">
        <v>761</v>
      </c>
      <c r="D131" s="25">
        <v>11</v>
      </c>
      <c r="F131" s="6">
        <v>1</v>
      </c>
      <c r="G131" s="6">
        <v>52</v>
      </c>
      <c r="H131" s="8">
        <f t="shared" si="5"/>
        <v>0.21153846153846154</v>
      </c>
    </row>
    <row r="132" spans="1:8" x14ac:dyDescent="0.3">
      <c r="A132" s="25"/>
      <c r="B132" s="5">
        <v>130</v>
      </c>
      <c r="C132" s="25" t="s">
        <v>1520</v>
      </c>
      <c r="D132" s="25">
        <v>15</v>
      </c>
      <c r="F132" s="6">
        <v>1</v>
      </c>
      <c r="G132" s="6">
        <v>52</v>
      </c>
      <c r="H132" s="8">
        <f t="shared" si="5"/>
        <v>0.28846153846153844</v>
      </c>
    </row>
    <row r="133" spans="1:8" x14ac:dyDescent="0.3">
      <c r="B133" s="5">
        <v>131</v>
      </c>
      <c r="C133" s="25" t="s">
        <v>762</v>
      </c>
      <c r="D133" s="25">
        <v>4</v>
      </c>
      <c r="F133" s="6">
        <v>1</v>
      </c>
      <c r="G133" s="6">
        <v>52</v>
      </c>
      <c r="H133" s="8">
        <f t="shared" si="5"/>
        <v>7.6923076923076927E-2</v>
      </c>
    </row>
    <row r="134" spans="1:8" x14ac:dyDescent="0.3">
      <c r="A134" s="25"/>
      <c r="B134" s="5">
        <v>132</v>
      </c>
      <c r="C134" s="25" t="s">
        <v>763</v>
      </c>
      <c r="D134" s="25">
        <v>10</v>
      </c>
      <c r="F134" s="6">
        <v>1</v>
      </c>
      <c r="G134" s="6">
        <v>104</v>
      </c>
      <c r="H134" s="8">
        <f t="shared" si="5"/>
        <v>9.6153846153846159E-2</v>
      </c>
    </row>
    <row r="135" spans="1:8" x14ac:dyDescent="0.3">
      <c r="B135" s="5">
        <v>133</v>
      </c>
      <c r="C135" s="25" t="s">
        <v>315</v>
      </c>
      <c r="D135" s="25">
        <v>7.99</v>
      </c>
      <c r="F135" s="6">
        <v>1</v>
      </c>
      <c r="G135" s="6">
        <v>52</v>
      </c>
      <c r="H135" s="8">
        <f t="shared" si="5"/>
        <v>0.15365384615384617</v>
      </c>
    </row>
    <row r="136" spans="1:8" x14ac:dyDescent="0.3">
      <c r="B136" s="5">
        <v>134</v>
      </c>
      <c r="C136" s="25" t="s">
        <v>764</v>
      </c>
      <c r="D136" s="25">
        <v>36</v>
      </c>
      <c r="F136" s="6">
        <v>1</v>
      </c>
      <c r="G136" s="6">
        <v>26</v>
      </c>
      <c r="H136" s="8">
        <f t="shared" si="5"/>
        <v>1.3846153846153846</v>
      </c>
    </row>
    <row r="137" spans="1:8" x14ac:dyDescent="0.3">
      <c r="B137" s="5">
        <v>135</v>
      </c>
      <c r="C137" s="25" t="s">
        <v>765</v>
      </c>
      <c r="D137" s="25">
        <v>12</v>
      </c>
      <c r="F137" s="6">
        <v>1</v>
      </c>
      <c r="G137" s="6">
        <v>52</v>
      </c>
      <c r="H137" s="8">
        <f t="shared" si="5"/>
        <v>0.23076923076923078</v>
      </c>
    </row>
    <row r="138" spans="1:8" x14ac:dyDescent="0.3">
      <c r="B138" s="5">
        <v>136</v>
      </c>
      <c r="C138" s="25" t="s">
        <v>99</v>
      </c>
      <c r="D138" s="25">
        <v>26</v>
      </c>
      <c r="F138" s="6">
        <v>1</v>
      </c>
      <c r="G138" s="6">
        <v>26</v>
      </c>
      <c r="H138" s="8">
        <f t="shared" si="5"/>
        <v>1</v>
      </c>
    </row>
    <row r="139" spans="1:8" x14ac:dyDescent="0.3">
      <c r="A139" s="25"/>
      <c r="B139" s="5">
        <v>137</v>
      </c>
      <c r="C139" s="25" t="s">
        <v>649</v>
      </c>
      <c r="D139" s="25">
        <v>2.5</v>
      </c>
      <c r="F139" s="6">
        <v>1</v>
      </c>
      <c r="G139" s="39">
        <v>52</v>
      </c>
      <c r="H139" s="8">
        <f t="shared" si="5"/>
        <v>4.807692307692308E-2</v>
      </c>
    </row>
    <row r="140" spans="1:8" x14ac:dyDescent="0.3">
      <c r="A140" s="25"/>
      <c r="B140" s="5">
        <v>138</v>
      </c>
      <c r="C140" s="25" t="s">
        <v>766</v>
      </c>
      <c r="D140" s="25">
        <v>30</v>
      </c>
      <c r="F140" s="6">
        <v>1</v>
      </c>
      <c r="G140" s="6">
        <v>52</v>
      </c>
      <c r="H140" s="8">
        <f t="shared" si="5"/>
        <v>0.57692307692307687</v>
      </c>
    </row>
    <row r="141" spans="1:8" x14ac:dyDescent="0.3">
      <c r="B141" s="5">
        <v>139</v>
      </c>
      <c r="C141" s="25" t="s">
        <v>767</v>
      </c>
      <c r="D141" s="25">
        <v>9.99</v>
      </c>
      <c r="F141" s="6">
        <v>1</v>
      </c>
      <c r="G141" s="6">
        <v>313</v>
      </c>
      <c r="H141" s="8">
        <f t="shared" si="5"/>
        <v>3.191693290734824E-2</v>
      </c>
    </row>
    <row r="142" spans="1:8" x14ac:dyDescent="0.3">
      <c r="B142" s="5">
        <v>140</v>
      </c>
      <c r="C142" s="25" t="s">
        <v>768</v>
      </c>
      <c r="D142" s="25">
        <v>4.99</v>
      </c>
      <c r="F142" s="6">
        <v>1</v>
      </c>
      <c r="G142" s="6">
        <v>52</v>
      </c>
      <c r="H142" s="8">
        <f t="shared" si="5"/>
        <v>9.5961538461538459E-2</v>
      </c>
    </row>
    <row r="143" spans="1:8" x14ac:dyDescent="0.3">
      <c r="A143" s="25"/>
      <c r="B143" s="5">
        <v>141</v>
      </c>
      <c r="C143" s="25" t="s">
        <v>769</v>
      </c>
      <c r="D143" s="25">
        <v>10</v>
      </c>
      <c r="F143" s="6">
        <v>1</v>
      </c>
      <c r="G143" s="6">
        <v>52</v>
      </c>
      <c r="H143" s="8">
        <f t="shared" si="5"/>
        <v>0.19230769230769232</v>
      </c>
    </row>
    <row r="144" spans="1:8" x14ac:dyDescent="0.3">
      <c r="A144" s="25"/>
      <c r="B144" s="5">
        <v>142</v>
      </c>
      <c r="C144" s="25" t="s">
        <v>770</v>
      </c>
      <c r="D144" s="10">
        <v>52</v>
      </c>
      <c r="F144" s="6">
        <v>1</v>
      </c>
      <c r="G144" s="6">
        <v>52</v>
      </c>
      <c r="H144" s="8">
        <f t="shared" si="5"/>
        <v>1</v>
      </c>
    </row>
    <row r="145" spans="1:8" x14ac:dyDescent="0.3">
      <c r="A145" s="25"/>
      <c r="B145" s="5">
        <v>143</v>
      </c>
      <c r="C145" s="25" t="s">
        <v>744</v>
      </c>
      <c r="D145" s="31">
        <v>60</v>
      </c>
      <c r="F145" s="6">
        <v>1</v>
      </c>
      <c r="G145" s="6">
        <v>52</v>
      </c>
      <c r="H145" s="8">
        <f>+(D146*F145)/G145</f>
        <v>0.57692307692307687</v>
      </c>
    </row>
    <row r="146" spans="1:8" x14ac:dyDescent="0.3">
      <c r="A146" s="25"/>
      <c r="B146" s="5">
        <v>144</v>
      </c>
      <c r="C146" s="25" t="s">
        <v>745</v>
      </c>
      <c r="D146" s="10">
        <v>30</v>
      </c>
      <c r="F146" s="6">
        <v>3</v>
      </c>
      <c r="G146" s="6">
        <v>52</v>
      </c>
      <c r="H146" s="8">
        <f>+(D147*F146)/G146</f>
        <v>8.9423076923076916</v>
      </c>
    </row>
    <row r="147" spans="1:8" x14ac:dyDescent="0.3">
      <c r="A147" s="25"/>
      <c r="B147" s="5">
        <v>145</v>
      </c>
      <c r="C147" s="25" t="s">
        <v>771</v>
      </c>
      <c r="D147" s="10">
        <v>155</v>
      </c>
      <c r="F147" s="6">
        <v>1</v>
      </c>
      <c r="G147" s="6">
        <v>52</v>
      </c>
      <c r="H147" s="8">
        <f>+(D148*F147)/G147</f>
        <v>0.96153846153846156</v>
      </c>
    </row>
    <row r="148" spans="1:8" x14ac:dyDescent="0.3">
      <c r="A148" s="25"/>
      <c r="B148" s="5">
        <v>146</v>
      </c>
      <c r="C148" s="25" t="s">
        <v>772</v>
      </c>
      <c r="D148" s="31">
        <v>50</v>
      </c>
      <c r="F148" s="6">
        <v>1</v>
      </c>
      <c r="G148" s="6">
        <v>52</v>
      </c>
      <c r="H148" s="8">
        <f t="shared" si="5"/>
        <v>0.96153846153846156</v>
      </c>
    </row>
    <row r="149" spans="1:8" x14ac:dyDescent="0.3">
      <c r="A149" s="25"/>
      <c r="B149" s="5">
        <v>147</v>
      </c>
      <c r="C149" s="25" t="s">
        <v>773</v>
      </c>
      <c r="D149" s="31">
        <v>480</v>
      </c>
      <c r="F149" s="6">
        <v>1</v>
      </c>
      <c r="G149" s="6">
        <v>52</v>
      </c>
      <c r="H149" s="8">
        <f t="shared" ref="H149:H152" si="6">+(D149*F149)/G149</f>
        <v>9.2307692307692299</v>
      </c>
    </row>
    <row r="150" spans="1:8" x14ac:dyDescent="0.3">
      <c r="A150" s="25"/>
      <c r="B150" s="5">
        <v>148</v>
      </c>
      <c r="C150" s="25" t="s">
        <v>774</v>
      </c>
      <c r="D150" s="31">
        <v>20</v>
      </c>
      <c r="F150" s="6">
        <v>10</v>
      </c>
      <c r="G150" s="6">
        <v>52</v>
      </c>
      <c r="H150" s="8">
        <f t="shared" si="6"/>
        <v>3.8461538461538463</v>
      </c>
    </row>
    <row r="151" spans="1:8" x14ac:dyDescent="0.3">
      <c r="A151" s="25"/>
      <c r="B151" s="5">
        <v>149</v>
      </c>
      <c r="C151" s="25" t="s">
        <v>746</v>
      </c>
      <c r="D151" s="31">
        <v>5</v>
      </c>
      <c r="F151" s="6">
        <v>1</v>
      </c>
      <c r="G151" s="6">
        <v>1</v>
      </c>
      <c r="H151" s="8">
        <f t="shared" si="6"/>
        <v>5</v>
      </c>
    </row>
    <row r="152" spans="1:8" x14ac:dyDescent="0.3">
      <c r="A152" s="25"/>
      <c r="B152" s="5">
        <v>150</v>
      </c>
      <c r="C152" s="25" t="s">
        <v>747</v>
      </c>
      <c r="D152" s="31">
        <v>70</v>
      </c>
      <c r="F152" s="6">
        <v>1</v>
      </c>
      <c r="G152" s="6">
        <v>52</v>
      </c>
      <c r="H152" s="8">
        <f t="shared" si="6"/>
        <v>1.3461538461538463</v>
      </c>
    </row>
    <row r="154" spans="1:8" x14ac:dyDescent="0.3">
      <c r="H154" s="8">
        <f>SUM(H3:H152)</f>
        <v>128.27062002648884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33"/>
  <sheetViews>
    <sheetView zoomScaleNormal="100" workbookViewId="0">
      <pane ySplit="4" topLeftCell="A112" activePane="bottomLeft" state="frozen"/>
      <selection pane="bottomLeft" activeCell="E133" sqref="E133:J133"/>
    </sheetView>
  </sheetViews>
  <sheetFormatPr defaultColWidth="9" defaultRowHeight="14" x14ac:dyDescent="0.3"/>
  <cols>
    <col min="1" max="1" width="2.58203125" style="25" customWidth="1"/>
    <col min="2" max="2" width="24.83203125" style="25" customWidth="1"/>
    <col min="3" max="3" width="3.83203125" style="25" bestFit="1" customWidth="1"/>
    <col min="4" max="4" width="44.75" style="25" customWidth="1"/>
    <col min="5" max="5" width="12.58203125" style="8" customWidth="1"/>
    <col min="6" max="6" width="11" style="25" customWidth="1"/>
    <col min="7" max="7" width="11.75" style="25" customWidth="1"/>
    <col min="8" max="8" width="10.75" style="25" customWidth="1"/>
    <col min="9" max="9" width="17.75" style="25" customWidth="1"/>
    <col min="10" max="10" width="14.33203125" style="8" bestFit="1" customWidth="1"/>
    <col min="11" max="11" width="12.33203125" style="8" customWidth="1"/>
    <col min="12" max="16384" width="9" style="25"/>
  </cols>
  <sheetData>
    <row r="2" spans="2:11" x14ac:dyDescent="0.3">
      <c r="B2" s="53" t="s">
        <v>776</v>
      </c>
    </row>
    <row r="3" spans="2:11" x14ac:dyDescent="0.3">
      <c r="B3" s="11" t="s">
        <v>8</v>
      </c>
      <c r="C3" s="11" t="s">
        <v>0</v>
      </c>
      <c r="D3" s="11" t="s">
        <v>1</v>
      </c>
      <c r="E3" s="13" t="s">
        <v>972</v>
      </c>
      <c r="F3" s="11" t="s">
        <v>2</v>
      </c>
      <c r="G3" s="43" t="s">
        <v>3</v>
      </c>
      <c r="H3" s="43" t="s">
        <v>4</v>
      </c>
      <c r="I3" s="43" t="s">
        <v>5</v>
      </c>
      <c r="J3" s="44" t="s">
        <v>6</v>
      </c>
      <c r="K3" s="9"/>
    </row>
    <row r="4" spans="2:11" x14ac:dyDescent="0.3">
      <c r="B4" s="11" t="s">
        <v>7</v>
      </c>
      <c r="C4" s="10"/>
      <c r="D4" s="10"/>
      <c r="E4" s="12"/>
      <c r="F4" s="10"/>
      <c r="G4" s="10"/>
      <c r="H4" s="10"/>
      <c r="I4" s="10"/>
      <c r="J4" s="12"/>
    </row>
    <row r="5" spans="2:11" x14ac:dyDescent="0.3">
      <c r="B5" s="10"/>
      <c r="C5" s="10">
        <v>1</v>
      </c>
      <c r="D5" s="10" t="s">
        <v>16</v>
      </c>
      <c r="E5" s="12">
        <v>1.05</v>
      </c>
      <c r="F5" s="10">
        <v>1.05</v>
      </c>
      <c r="G5" s="10"/>
      <c r="H5" s="10">
        <v>1</v>
      </c>
      <c r="I5" s="10">
        <v>3</v>
      </c>
      <c r="J5" s="12">
        <f>+(E5*H5)/I5</f>
        <v>0.35000000000000003</v>
      </c>
    </row>
    <row r="6" spans="2:11" x14ac:dyDescent="0.3">
      <c r="B6" s="10"/>
      <c r="C6" s="10">
        <v>2</v>
      </c>
      <c r="D6" s="10" t="s">
        <v>17</v>
      </c>
      <c r="E6" s="12">
        <v>1.1499999999999999</v>
      </c>
      <c r="F6" s="10">
        <v>1.1499999999999999</v>
      </c>
      <c r="G6" s="10"/>
      <c r="H6" s="10">
        <v>3</v>
      </c>
      <c r="I6" s="10">
        <v>1.3</v>
      </c>
      <c r="J6" s="12">
        <f t="shared" ref="J6:J69" si="0">+(E6*H6)/I6</f>
        <v>2.6538461538461537</v>
      </c>
    </row>
    <row r="7" spans="2:11" x14ac:dyDescent="0.3">
      <c r="B7" s="10"/>
      <c r="C7" s="10">
        <v>3</v>
      </c>
      <c r="D7" s="10" t="s">
        <v>18</v>
      </c>
      <c r="E7" s="12">
        <v>6.5</v>
      </c>
      <c r="F7" s="10">
        <v>6.5</v>
      </c>
      <c r="G7" s="10"/>
      <c r="H7" s="10">
        <v>1</v>
      </c>
      <c r="I7" s="10">
        <v>5</v>
      </c>
      <c r="J7" s="12">
        <f t="shared" si="0"/>
        <v>1.3</v>
      </c>
    </row>
    <row r="8" spans="2:11" x14ac:dyDescent="0.3">
      <c r="B8" s="10"/>
      <c r="C8" s="10">
        <v>4</v>
      </c>
      <c r="D8" s="10" t="s">
        <v>19</v>
      </c>
      <c r="E8" s="12">
        <v>0.85</v>
      </c>
      <c r="F8" s="10">
        <v>0.85</v>
      </c>
      <c r="G8" s="10"/>
      <c r="H8" s="10">
        <v>1</v>
      </c>
      <c r="I8" s="10">
        <v>2</v>
      </c>
      <c r="J8" s="12">
        <f t="shared" si="0"/>
        <v>0.42499999999999999</v>
      </c>
    </row>
    <row r="9" spans="2:11" x14ac:dyDescent="0.3">
      <c r="B9" s="10"/>
      <c r="C9" s="10">
        <v>5</v>
      </c>
      <c r="D9" s="10" t="s">
        <v>20</v>
      </c>
      <c r="E9" s="12">
        <v>14.71</v>
      </c>
      <c r="F9" s="10">
        <v>14.71</v>
      </c>
      <c r="G9" s="10"/>
      <c r="H9" s="10">
        <v>1</v>
      </c>
      <c r="I9" s="10">
        <v>3</v>
      </c>
      <c r="J9" s="12">
        <f t="shared" si="0"/>
        <v>4.9033333333333333</v>
      </c>
    </row>
    <row r="10" spans="2:11" x14ac:dyDescent="0.3">
      <c r="B10" s="10"/>
      <c r="C10" s="10">
        <v>6</v>
      </c>
      <c r="D10" s="10" t="s">
        <v>21</v>
      </c>
      <c r="E10" s="12">
        <v>3.39</v>
      </c>
      <c r="F10" s="10">
        <v>3.39</v>
      </c>
      <c r="G10" s="10"/>
      <c r="H10" s="10">
        <v>1</v>
      </c>
      <c r="I10" s="10">
        <v>2</v>
      </c>
      <c r="J10" s="12">
        <f t="shared" si="0"/>
        <v>1.6950000000000001</v>
      </c>
    </row>
    <row r="11" spans="2:11" x14ac:dyDescent="0.3">
      <c r="B11" s="10"/>
      <c r="C11" s="10">
        <v>7</v>
      </c>
      <c r="D11" s="10" t="s">
        <v>22</v>
      </c>
      <c r="E11" s="12">
        <v>0.25</v>
      </c>
      <c r="F11" s="10">
        <v>0.25</v>
      </c>
      <c r="G11" s="10"/>
      <c r="H11" s="10">
        <v>3</v>
      </c>
      <c r="I11" s="10">
        <v>1</v>
      </c>
      <c r="J11" s="12">
        <f t="shared" si="0"/>
        <v>0.75</v>
      </c>
    </row>
    <row r="12" spans="2:11" x14ac:dyDescent="0.3">
      <c r="B12" s="10"/>
      <c r="C12" s="10">
        <v>8</v>
      </c>
      <c r="D12" s="10" t="s">
        <v>23</v>
      </c>
      <c r="E12" s="12">
        <v>2.96</v>
      </c>
      <c r="F12" s="10">
        <v>2.96</v>
      </c>
      <c r="G12" s="10"/>
      <c r="H12" s="10">
        <v>1</v>
      </c>
      <c r="I12" s="10">
        <v>1</v>
      </c>
      <c r="J12" s="12">
        <f t="shared" si="0"/>
        <v>2.96</v>
      </c>
    </row>
    <row r="13" spans="2:11" x14ac:dyDescent="0.3">
      <c r="B13" s="10"/>
      <c r="C13" s="10">
        <v>9</v>
      </c>
      <c r="D13" s="10" t="s">
        <v>24</v>
      </c>
      <c r="E13" s="12">
        <v>1.7</v>
      </c>
      <c r="F13" s="10">
        <v>1.7</v>
      </c>
      <c r="G13" s="10"/>
      <c r="H13" s="10">
        <v>1</v>
      </c>
      <c r="I13" s="10">
        <v>1.3</v>
      </c>
      <c r="J13" s="12">
        <f t="shared" si="0"/>
        <v>1.3076923076923077</v>
      </c>
    </row>
    <row r="14" spans="2:11" x14ac:dyDescent="0.3">
      <c r="B14" s="10"/>
      <c r="C14" s="10">
        <v>10</v>
      </c>
      <c r="D14" s="10" t="s">
        <v>25</v>
      </c>
      <c r="E14" s="12">
        <v>1.89</v>
      </c>
      <c r="F14" s="10">
        <v>1.89</v>
      </c>
      <c r="G14" s="10"/>
      <c r="H14" s="10">
        <v>1</v>
      </c>
      <c r="I14" s="10">
        <v>1.5</v>
      </c>
      <c r="J14" s="12">
        <f t="shared" si="0"/>
        <v>1.26</v>
      </c>
    </row>
    <row r="15" spans="2:11" x14ac:dyDescent="0.3">
      <c r="B15" s="10"/>
      <c r="C15" s="10">
        <v>11</v>
      </c>
      <c r="D15" s="10" t="s">
        <v>26</v>
      </c>
      <c r="E15" s="12">
        <v>5.84</v>
      </c>
      <c r="F15" s="10">
        <v>5.84</v>
      </c>
      <c r="G15" s="10"/>
      <c r="H15" s="10">
        <v>1</v>
      </c>
      <c r="I15" s="10">
        <v>2.5</v>
      </c>
      <c r="J15" s="12">
        <f t="shared" si="0"/>
        <v>2.3359999999999999</v>
      </c>
    </row>
    <row r="16" spans="2:11" x14ac:dyDescent="0.3">
      <c r="B16" s="10"/>
      <c r="C16" s="10">
        <v>12</v>
      </c>
      <c r="D16" s="10" t="s">
        <v>27</v>
      </c>
      <c r="E16" s="12">
        <v>1</v>
      </c>
      <c r="F16" s="10">
        <v>1</v>
      </c>
      <c r="G16" s="10"/>
      <c r="H16" s="10">
        <v>1</v>
      </c>
      <c r="I16" s="10">
        <v>3</v>
      </c>
      <c r="J16" s="12">
        <f t="shared" si="0"/>
        <v>0.33333333333333331</v>
      </c>
    </row>
    <row r="17" spans="2:10" x14ac:dyDescent="0.3">
      <c r="B17" s="10"/>
      <c r="C17" s="10">
        <v>13</v>
      </c>
      <c r="D17" s="10" t="s">
        <v>28</v>
      </c>
      <c r="E17" s="12">
        <v>4.2</v>
      </c>
      <c r="F17" s="10">
        <v>4.2</v>
      </c>
      <c r="G17" s="10"/>
      <c r="H17" s="10">
        <v>1</v>
      </c>
      <c r="I17" s="10">
        <v>4</v>
      </c>
      <c r="J17" s="12">
        <f t="shared" si="0"/>
        <v>1.05</v>
      </c>
    </row>
    <row r="18" spans="2:10" x14ac:dyDescent="0.3">
      <c r="B18" s="10"/>
      <c r="C18" s="10">
        <v>14</v>
      </c>
      <c r="D18" s="10" t="s">
        <v>29</v>
      </c>
      <c r="E18" s="12">
        <v>1</v>
      </c>
      <c r="F18" s="10">
        <v>1.24</v>
      </c>
      <c r="G18" s="10"/>
      <c r="H18" s="10">
        <v>1</v>
      </c>
      <c r="I18" s="10">
        <v>2.8</v>
      </c>
      <c r="J18" s="12">
        <f t="shared" si="0"/>
        <v>0.35714285714285715</v>
      </c>
    </row>
    <row r="19" spans="2:10" x14ac:dyDescent="0.3">
      <c r="B19" s="10"/>
      <c r="C19" s="10">
        <v>15</v>
      </c>
      <c r="D19" s="10" t="s">
        <v>30</v>
      </c>
      <c r="E19" s="12">
        <v>0.72</v>
      </c>
      <c r="F19" s="10">
        <v>0.72</v>
      </c>
      <c r="G19" s="10"/>
      <c r="H19" s="10">
        <v>1</v>
      </c>
      <c r="I19" s="10">
        <v>200</v>
      </c>
      <c r="J19" s="12">
        <f t="shared" si="0"/>
        <v>3.5999999999999999E-3</v>
      </c>
    </row>
    <row r="20" spans="2:10" x14ac:dyDescent="0.3">
      <c r="B20" s="10"/>
      <c r="C20" s="10">
        <v>16</v>
      </c>
      <c r="D20" s="10" t="s">
        <v>31</v>
      </c>
      <c r="E20" s="12">
        <v>2</v>
      </c>
      <c r="F20" s="10">
        <v>2</v>
      </c>
      <c r="G20" s="10"/>
      <c r="H20" s="10">
        <v>1</v>
      </c>
      <c r="I20" s="10">
        <v>1.3</v>
      </c>
      <c r="J20" s="12">
        <f t="shared" si="0"/>
        <v>1.5384615384615383</v>
      </c>
    </row>
    <row r="21" spans="2:10" x14ac:dyDescent="0.3">
      <c r="B21" s="10"/>
      <c r="C21" s="10">
        <v>17</v>
      </c>
      <c r="D21" s="10" t="s">
        <v>32</v>
      </c>
      <c r="E21" s="12">
        <v>1.1599999999999999</v>
      </c>
      <c r="F21" s="10">
        <v>1.1599999999999999</v>
      </c>
      <c r="G21" s="10"/>
      <c r="H21" s="10">
        <v>1</v>
      </c>
      <c r="I21" s="10">
        <v>11</v>
      </c>
      <c r="J21" s="12">
        <f t="shared" si="0"/>
        <v>0.10545454545454545</v>
      </c>
    </row>
    <row r="22" spans="2:10" x14ac:dyDescent="0.3">
      <c r="B22" s="10"/>
      <c r="C22" s="10">
        <v>18</v>
      </c>
      <c r="D22" s="10" t="s">
        <v>33</v>
      </c>
      <c r="E22" s="12">
        <v>0.79</v>
      </c>
      <c r="F22" s="10">
        <v>0.72</v>
      </c>
      <c r="G22" s="10"/>
      <c r="H22" s="10">
        <v>1</v>
      </c>
      <c r="I22" s="10">
        <v>1</v>
      </c>
      <c r="J22" s="12">
        <f t="shared" si="0"/>
        <v>0.79</v>
      </c>
    </row>
    <row r="23" spans="2:10" x14ac:dyDescent="0.3">
      <c r="B23" s="10"/>
      <c r="C23" s="10">
        <v>19</v>
      </c>
      <c r="D23" s="10" t="s">
        <v>34</v>
      </c>
      <c r="E23" s="12">
        <v>0.68</v>
      </c>
      <c r="F23" s="10">
        <v>0.63</v>
      </c>
      <c r="G23" s="10"/>
      <c r="H23" s="10">
        <v>1</v>
      </c>
      <c r="I23" s="10">
        <v>1</v>
      </c>
      <c r="J23" s="12">
        <f t="shared" si="0"/>
        <v>0.68</v>
      </c>
    </row>
    <row r="24" spans="2:10" x14ac:dyDescent="0.3">
      <c r="B24" s="10"/>
      <c r="C24" s="10">
        <v>20</v>
      </c>
      <c r="D24" s="10" t="s">
        <v>35</v>
      </c>
      <c r="E24" s="12">
        <v>0.89</v>
      </c>
      <c r="F24" s="10">
        <v>0.79</v>
      </c>
      <c r="G24" s="10"/>
      <c r="H24" s="10">
        <v>1</v>
      </c>
      <c r="I24" s="10">
        <v>1</v>
      </c>
      <c r="J24" s="12">
        <f t="shared" si="0"/>
        <v>0.89</v>
      </c>
    </row>
    <row r="25" spans="2:10" x14ac:dyDescent="0.3">
      <c r="B25" s="10"/>
      <c r="C25" s="10">
        <v>21</v>
      </c>
      <c r="D25" s="10" t="s">
        <v>36</v>
      </c>
      <c r="E25" s="12">
        <v>2.89</v>
      </c>
      <c r="F25" s="10">
        <v>2.64</v>
      </c>
      <c r="G25" s="10"/>
      <c r="H25" s="10">
        <v>1</v>
      </c>
      <c r="I25" s="10">
        <v>1</v>
      </c>
      <c r="J25" s="12">
        <f t="shared" si="0"/>
        <v>2.89</v>
      </c>
    </row>
    <row r="26" spans="2:10" x14ac:dyDescent="0.3">
      <c r="B26" s="10"/>
      <c r="C26" s="10">
        <v>22</v>
      </c>
      <c r="D26" s="10" t="s">
        <v>37</v>
      </c>
      <c r="E26" s="12">
        <v>2.09</v>
      </c>
      <c r="F26" s="10">
        <v>2.2000000000000002</v>
      </c>
      <c r="G26" s="10"/>
      <c r="H26" s="10">
        <v>1</v>
      </c>
      <c r="I26" s="10">
        <v>1</v>
      </c>
      <c r="J26" s="12">
        <f t="shared" si="0"/>
        <v>2.09</v>
      </c>
    </row>
    <row r="27" spans="2:10" x14ac:dyDescent="0.3">
      <c r="B27" s="10"/>
      <c r="C27" s="10">
        <v>23</v>
      </c>
      <c r="D27" s="10" t="s">
        <v>38</v>
      </c>
      <c r="E27" s="12">
        <v>0.85</v>
      </c>
      <c r="F27" s="10">
        <v>0.9</v>
      </c>
      <c r="G27" s="10"/>
      <c r="H27" s="10">
        <v>1</v>
      </c>
      <c r="I27" s="10">
        <v>1</v>
      </c>
      <c r="J27" s="12">
        <f t="shared" si="0"/>
        <v>0.85</v>
      </c>
    </row>
    <row r="28" spans="2:10" x14ac:dyDescent="0.3">
      <c r="B28" s="10"/>
      <c r="C28" s="10">
        <v>24</v>
      </c>
      <c r="D28" s="10" t="s">
        <v>39</v>
      </c>
      <c r="E28" s="12">
        <v>1.29</v>
      </c>
      <c r="F28" s="10">
        <v>1.1599999999999999</v>
      </c>
      <c r="G28" s="10"/>
      <c r="H28" s="10">
        <v>1</v>
      </c>
      <c r="I28" s="10">
        <v>1</v>
      </c>
      <c r="J28" s="12">
        <f t="shared" si="0"/>
        <v>1.29</v>
      </c>
    </row>
    <row r="29" spans="2:10" x14ac:dyDescent="0.3">
      <c r="B29" s="10"/>
      <c r="C29" s="10">
        <v>25</v>
      </c>
      <c r="D29" s="10" t="s">
        <v>40</v>
      </c>
      <c r="E29" s="12">
        <v>1.26</v>
      </c>
      <c r="F29" s="10">
        <v>1.37</v>
      </c>
      <c r="G29" s="10"/>
      <c r="H29" s="10">
        <v>1</v>
      </c>
      <c r="I29" s="10">
        <v>4.0999999999999996</v>
      </c>
      <c r="J29" s="12">
        <f t="shared" si="0"/>
        <v>0.30731707317073176</v>
      </c>
    </row>
    <row r="30" spans="2:10" x14ac:dyDescent="0.3">
      <c r="B30" s="10"/>
      <c r="C30" s="10">
        <v>26</v>
      </c>
      <c r="D30" s="10" t="s">
        <v>41</v>
      </c>
      <c r="E30" s="12">
        <v>0.32</v>
      </c>
      <c r="F30" s="10">
        <v>0.32</v>
      </c>
      <c r="G30" s="10"/>
      <c r="H30" s="10">
        <v>1</v>
      </c>
      <c r="I30" s="10">
        <v>1</v>
      </c>
      <c r="J30" s="12">
        <f t="shared" si="0"/>
        <v>0.32</v>
      </c>
    </row>
    <row r="31" spans="2:10" x14ac:dyDescent="0.3">
      <c r="B31" s="10"/>
      <c r="C31" s="10">
        <v>27</v>
      </c>
      <c r="D31" s="10" t="s">
        <v>42</v>
      </c>
      <c r="E31" s="12">
        <v>0.37</v>
      </c>
      <c r="F31" s="10">
        <v>0.36</v>
      </c>
      <c r="G31" s="10"/>
      <c r="H31" s="10">
        <v>1</v>
      </c>
      <c r="I31" s="10">
        <v>1</v>
      </c>
      <c r="J31" s="12">
        <f t="shared" si="0"/>
        <v>0.37</v>
      </c>
    </row>
    <row r="32" spans="2:10" x14ac:dyDescent="0.3">
      <c r="B32" s="10"/>
      <c r="C32" s="10">
        <v>28</v>
      </c>
      <c r="D32" s="10" t="s">
        <v>43</v>
      </c>
      <c r="E32" s="12">
        <v>0.79</v>
      </c>
      <c r="F32" s="10">
        <v>0.63</v>
      </c>
      <c r="G32" s="10"/>
      <c r="H32" s="10">
        <v>1</v>
      </c>
      <c r="I32" s="10">
        <v>1</v>
      </c>
      <c r="J32" s="12">
        <f t="shared" si="0"/>
        <v>0.79</v>
      </c>
    </row>
    <row r="33" spans="2:10" x14ac:dyDescent="0.3">
      <c r="B33" s="10"/>
      <c r="C33" s="10">
        <v>29</v>
      </c>
      <c r="D33" s="10" t="s">
        <v>44</v>
      </c>
      <c r="E33" s="12">
        <v>0.47</v>
      </c>
      <c r="F33" s="10">
        <v>0.47</v>
      </c>
      <c r="G33" s="10"/>
      <c r="H33" s="10">
        <v>1</v>
      </c>
      <c r="I33" s="10">
        <v>1</v>
      </c>
      <c r="J33" s="12">
        <f t="shared" si="0"/>
        <v>0.47</v>
      </c>
    </row>
    <row r="34" spans="2:10" x14ac:dyDescent="0.3">
      <c r="B34" s="10"/>
      <c r="C34" s="10">
        <v>30</v>
      </c>
      <c r="D34" s="10" t="s">
        <v>32</v>
      </c>
      <c r="E34" s="12">
        <v>1.1599999999999999</v>
      </c>
      <c r="F34" s="10">
        <v>1.26</v>
      </c>
      <c r="G34" s="10"/>
      <c r="H34" s="10">
        <v>1</v>
      </c>
      <c r="I34" s="10">
        <v>11</v>
      </c>
      <c r="J34" s="12">
        <f t="shared" si="0"/>
        <v>0.10545454545454545</v>
      </c>
    </row>
    <row r="35" spans="2:10" x14ac:dyDescent="0.3">
      <c r="B35" s="10"/>
      <c r="C35" s="10">
        <v>31</v>
      </c>
      <c r="D35" s="10" t="s">
        <v>45</v>
      </c>
      <c r="E35" s="12">
        <v>2.0499999999999998</v>
      </c>
      <c r="F35" s="10">
        <v>2.73</v>
      </c>
      <c r="G35" s="10"/>
      <c r="H35" s="10">
        <v>1</v>
      </c>
      <c r="I35" s="10">
        <v>6</v>
      </c>
      <c r="J35" s="12">
        <f t="shared" si="0"/>
        <v>0.34166666666666662</v>
      </c>
    </row>
    <row r="36" spans="2:10" x14ac:dyDescent="0.3">
      <c r="B36" s="10"/>
      <c r="C36" s="10">
        <v>32</v>
      </c>
      <c r="D36" s="10" t="s">
        <v>46</v>
      </c>
      <c r="E36" s="12">
        <v>1.05</v>
      </c>
      <c r="F36" s="10">
        <v>1.05</v>
      </c>
      <c r="G36" s="10"/>
      <c r="H36" s="10">
        <v>1</v>
      </c>
      <c r="I36" s="10">
        <v>18.7</v>
      </c>
      <c r="J36" s="12">
        <f t="shared" si="0"/>
        <v>5.6149732620320858E-2</v>
      </c>
    </row>
    <row r="37" spans="2:10" x14ac:dyDescent="0.3">
      <c r="B37" s="10"/>
      <c r="C37" s="10">
        <v>33</v>
      </c>
      <c r="D37" s="10" t="s">
        <v>47</v>
      </c>
      <c r="E37" s="12">
        <v>0.81</v>
      </c>
      <c r="F37" s="10">
        <v>0.95</v>
      </c>
      <c r="G37" s="10"/>
      <c r="H37" s="10">
        <v>1</v>
      </c>
      <c r="I37" s="10">
        <v>3</v>
      </c>
      <c r="J37" s="12">
        <f t="shared" si="0"/>
        <v>0.27</v>
      </c>
    </row>
    <row r="38" spans="2:10" x14ac:dyDescent="0.3">
      <c r="B38" s="10"/>
      <c r="C38" s="10">
        <v>34</v>
      </c>
      <c r="D38" s="10" t="s">
        <v>48</v>
      </c>
      <c r="E38" s="12">
        <v>1</v>
      </c>
      <c r="F38" s="10">
        <v>2</v>
      </c>
      <c r="G38" s="10"/>
      <c r="H38" s="10">
        <v>1</v>
      </c>
      <c r="I38" s="10">
        <v>1</v>
      </c>
      <c r="J38" s="12">
        <f t="shared" si="0"/>
        <v>1</v>
      </c>
    </row>
    <row r="39" spans="2:10" x14ac:dyDescent="0.3">
      <c r="B39" s="10"/>
      <c r="C39" s="10">
        <v>35</v>
      </c>
      <c r="D39" s="10" t="s">
        <v>49</v>
      </c>
      <c r="E39" s="12">
        <v>0.6</v>
      </c>
      <c r="F39" s="10">
        <v>0.5</v>
      </c>
      <c r="G39" s="10"/>
      <c r="H39" s="10">
        <v>1</v>
      </c>
      <c r="I39" s="10">
        <v>1</v>
      </c>
      <c r="J39" s="12">
        <f t="shared" si="0"/>
        <v>0.6</v>
      </c>
    </row>
    <row r="40" spans="2:10" x14ac:dyDescent="0.3">
      <c r="B40" s="10"/>
      <c r="C40" s="10">
        <v>36</v>
      </c>
      <c r="D40" s="10" t="s">
        <v>50</v>
      </c>
      <c r="E40" s="12">
        <v>0.76</v>
      </c>
      <c r="F40" s="10">
        <v>0.72</v>
      </c>
      <c r="G40" s="10"/>
      <c r="H40" s="10">
        <v>1</v>
      </c>
      <c r="I40" s="10">
        <v>1</v>
      </c>
      <c r="J40" s="12">
        <f t="shared" si="0"/>
        <v>0.76</v>
      </c>
    </row>
    <row r="41" spans="2:10" x14ac:dyDescent="0.3">
      <c r="B41" s="10"/>
      <c r="C41" s="10">
        <v>37</v>
      </c>
      <c r="D41" s="10" t="s">
        <v>51</v>
      </c>
      <c r="E41" s="12">
        <v>1.68</v>
      </c>
      <c r="F41" s="10">
        <v>1.58</v>
      </c>
      <c r="G41" s="10"/>
      <c r="H41" s="10">
        <v>1</v>
      </c>
      <c r="I41" s="10">
        <v>1.7</v>
      </c>
      <c r="J41" s="12">
        <f t="shared" si="0"/>
        <v>0.9882352941176471</v>
      </c>
    </row>
    <row r="42" spans="2:10" x14ac:dyDescent="0.3">
      <c r="B42" s="10"/>
      <c r="C42" s="10">
        <v>38</v>
      </c>
      <c r="D42" s="10" t="s">
        <v>52</v>
      </c>
      <c r="E42" s="12">
        <v>3.15</v>
      </c>
      <c r="F42" s="10">
        <v>3.05</v>
      </c>
      <c r="G42" s="10"/>
      <c r="H42" s="10">
        <v>1</v>
      </c>
      <c r="I42" s="10">
        <v>1</v>
      </c>
      <c r="J42" s="12">
        <f t="shared" si="0"/>
        <v>3.15</v>
      </c>
    </row>
    <row r="43" spans="2:10" x14ac:dyDescent="0.3">
      <c r="B43" s="10"/>
      <c r="C43" s="10">
        <v>39</v>
      </c>
      <c r="D43" s="10" t="s">
        <v>53</v>
      </c>
      <c r="E43" s="12">
        <v>2.31</v>
      </c>
      <c r="F43" s="10">
        <v>2.1</v>
      </c>
      <c r="G43" s="10"/>
      <c r="H43" s="10">
        <v>1</v>
      </c>
      <c r="I43" s="10">
        <v>1</v>
      </c>
      <c r="J43" s="12">
        <f t="shared" si="0"/>
        <v>2.31</v>
      </c>
    </row>
    <row r="44" spans="2:10" x14ac:dyDescent="0.3">
      <c r="B44" s="10"/>
      <c r="C44" s="10">
        <v>40</v>
      </c>
      <c r="D44" s="10" t="s">
        <v>54</v>
      </c>
      <c r="E44" s="12">
        <v>1.68</v>
      </c>
      <c r="F44" s="10">
        <v>1.58</v>
      </c>
      <c r="G44" s="10"/>
      <c r="H44" s="10">
        <v>1</v>
      </c>
      <c r="I44" s="10">
        <v>6.2</v>
      </c>
      <c r="J44" s="12">
        <f t="shared" si="0"/>
        <v>0.27096774193548384</v>
      </c>
    </row>
    <row r="45" spans="2:10" x14ac:dyDescent="0.3">
      <c r="B45" s="10"/>
      <c r="C45" s="10">
        <v>41</v>
      </c>
      <c r="D45" s="10" t="s">
        <v>55</v>
      </c>
      <c r="E45" s="12">
        <v>0.84</v>
      </c>
      <c r="F45" s="10">
        <v>0.83</v>
      </c>
      <c r="G45" s="10"/>
      <c r="H45" s="10">
        <v>2</v>
      </c>
      <c r="I45" s="10">
        <v>1.4</v>
      </c>
      <c r="J45" s="12">
        <f t="shared" si="0"/>
        <v>1.2</v>
      </c>
    </row>
    <row r="46" spans="2:10" x14ac:dyDescent="0.3">
      <c r="B46" s="10"/>
      <c r="C46" s="10">
        <v>42</v>
      </c>
      <c r="D46" s="10" t="s">
        <v>56</v>
      </c>
      <c r="E46" s="12">
        <v>0.79</v>
      </c>
      <c r="F46" s="10">
        <v>0.79</v>
      </c>
      <c r="G46" s="10"/>
      <c r="H46" s="10">
        <v>1</v>
      </c>
      <c r="I46" s="10">
        <v>6</v>
      </c>
      <c r="J46" s="12">
        <f t="shared" si="0"/>
        <v>0.13166666666666668</v>
      </c>
    </row>
    <row r="47" spans="2:10" x14ac:dyDescent="0.3">
      <c r="B47" s="10"/>
      <c r="C47" s="10">
        <v>43</v>
      </c>
      <c r="D47" s="10" t="s">
        <v>57</v>
      </c>
      <c r="E47" s="12">
        <v>0.85</v>
      </c>
      <c r="F47" s="10">
        <v>0.6</v>
      </c>
      <c r="G47" s="10"/>
      <c r="H47" s="10">
        <v>2</v>
      </c>
      <c r="I47" s="10">
        <v>2</v>
      </c>
      <c r="J47" s="12">
        <f t="shared" si="0"/>
        <v>0.85</v>
      </c>
    </row>
    <row r="48" spans="2:10" x14ac:dyDescent="0.3">
      <c r="B48" s="10"/>
      <c r="C48" s="10">
        <v>44</v>
      </c>
      <c r="D48" s="10" t="s">
        <v>969</v>
      </c>
      <c r="E48" s="12">
        <v>0.53</v>
      </c>
      <c r="F48" s="10">
        <v>1.6</v>
      </c>
      <c r="G48" s="10"/>
      <c r="H48" s="10">
        <v>2</v>
      </c>
      <c r="I48" s="10">
        <v>4</v>
      </c>
      <c r="J48" s="12">
        <f t="shared" si="0"/>
        <v>0.26500000000000001</v>
      </c>
    </row>
    <row r="49" spans="2:10" x14ac:dyDescent="0.3">
      <c r="B49" s="10"/>
      <c r="C49" s="10">
        <v>45</v>
      </c>
      <c r="D49" s="10" t="s">
        <v>58</v>
      </c>
      <c r="E49" s="12">
        <v>0.59</v>
      </c>
      <c r="F49" s="10">
        <v>0.6</v>
      </c>
      <c r="G49" s="10"/>
      <c r="H49" s="10">
        <v>1</v>
      </c>
      <c r="I49" s="10">
        <v>1</v>
      </c>
      <c r="J49" s="12">
        <f t="shared" si="0"/>
        <v>0.59</v>
      </c>
    </row>
    <row r="50" spans="2:10" x14ac:dyDescent="0.3">
      <c r="B50" s="10"/>
      <c r="C50" s="10">
        <v>46</v>
      </c>
      <c r="D50" s="10" t="s">
        <v>59</v>
      </c>
      <c r="E50" s="12">
        <v>0.68</v>
      </c>
      <c r="F50" s="10">
        <v>0.6</v>
      </c>
      <c r="G50" s="10"/>
      <c r="H50" s="10">
        <v>1</v>
      </c>
      <c r="I50" s="10">
        <v>2</v>
      </c>
      <c r="J50" s="12">
        <f t="shared" si="0"/>
        <v>0.34</v>
      </c>
    </row>
    <row r="51" spans="2:10" x14ac:dyDescent="0.3">
      <c r="B51" s="10"/>
      <c r="C51" s="10">
        <v>47</v>
      </c>
      <c r="D51" s="10" t="s">
        <v>60</v>
      </c>
      <c r="E51" s="12">
        <v>1.58</v>
      </c>
      <c r="F51" s="10">
        <v>1</v>
      </c>
      <c r="G51" s="10"/>
      <c r="H51" s="10">
        <v>1</v>
      </c>
      <c r="I51" s="10">
        <v>4</v>
      </c>
      <c r="J51" s="12">
        <f t="shared" si="0"/>
        <v>0.39500000000000002</v>
      </c>
    </row>
    <row r="52" spans="2:10" x14ac:dyDescent="0.3">
      <c r="B52" s="10"/>
      <c r="C52" s="10">
        <v>48</v>
      </c>
      <c r="D52" s="10" t="s">
        <v>61</v>
      </c>
      <c r="E52" s="12">
        <v>0.47</v>
      </c>
      <c r="F52" s="10">
        <v>0.47</v>
      </c>
      <c r="G52" s="10"/>
      <c r="H52" s="10">
        <v>1</v>
      </c>
      <c r="I52" s="10">
        <v>7.1</v>
      </c>
      <c r="J52" s="12">
        <f t="shared" si="0"/>
        <v>6.6197183098591544E-2</v>
      </c>
    </row>
    <row r="53" spans="2:10" x14ac:dyDescent="0.3">
      <c r="B53" s="10"/>
      <c r="C53" s="10">
        <v>49</v>
      </c>
      <c r="D53" s="10" t="s">
        <v>61</v>
      </c>
      <c r="E53" s="12">
        <v>0.47</v>
      </c>
      <c r="F53" s="10">
        <v>0.47</v>
      </c>
      <c r="G53" s="10"/>
      <c r="H53" s="10">
        <v>1</v>
      </c>
      <c r="I53" s="10">
        <v>18</v>
      </c>
      <c r="J53" s="12">
        <f t="shared" si="0"/>
        <v>2.6111111111111109E-2</v>
      </c>
    </row>
    <row r="54" spans="2:10" x14ac:dyDescent="0.3">
      <c r="B54" s="10"/>
      <c r="C54" s="10">
        <v>50</v>
      </c>
      <c r="D54" s="10" t="s">
        <v>62</v>
      </c>
      <c r="E54" s="12">
        <v>1.65</v>
      </c>
      <c r="F54" s="10">
        <v>1.58</v>
      </c>
      <c r="G54" s="10"/>
      <c r="H54" s="10">
        <v>1</v>
      </c>
      <c r="I54" s="10">
        <v>4.4000000000000004</v>
      </c>
      <c r="J54" s="12">
        <f t="shared" si="0"/>
        <v>0.37499999999999994</v>
      </c>
    </row>
    <row r="55" spans="2:10" x14ac:dyDescent="0.3">
      <c r="B55" s="10"/>
      <c r="C55" s="10">
        <v>51</v>
      </c>
      <c r="D55" s="10" t="s">
        <v>63</v>
      </c>
      <c r="E55" s="12">
        <v>0.75</v>
      </c>
      <c r="F55" s="10">
        <v>0.68</v>
      </c>
      <c r="G55" s="10"/>
      <c r="H55" s="10">
        <v>1</v>
      </c>
      <c r="I55" s="10">
        <v>12.5</v>
      </c>
      <c r="J55" s="12">
        <f t="shared" si="0"/>
        <v>0.06</v>
      </c>
    </row>
    <row r="56" spans="2:10" x14ac:dyDescent="0.3">
      <c r="B56" s="10"/>
      <c r="C56" s="10">
        <v>52</v>
      </c>
      <c r="D56" s="10" t="s">
        <v>64</v>
      </c>
      <c r="E56" s="12">
        <v>1.3</v>
      </c>
      <c r="F56" s="10">
        <v>1.32</v>
      </c>
      <c r="G56" s="10"/>
      <c r="H56" s="10">
        <v>1</v>
      </c>
      <c r="I56" s="10">
        <v>8</v>
      </c>
      <c r="J56" s="12">
        <f t="shared" si="0"/>
        <v>0.16250000000000001</v>
      </c>
    </row>
    <row r="57" spans="2:10" x14ac:dyDescent="0.3">
      <c r="B57" s="10"/>
      <c r="C57" s="10">
        <v>53</v>
      </c>
      <c r="D57" s="10" t="s">
        <v>64</v>
      </c>
      <c r="E57" s="12">
        <v>1.3</v>
      </c>
      <c r="F57" s="10">
        <v>1.94</v>
      </c>
      <c r="G57" s="10"/>
      <c r="H57" s="10">
        <v>1</v>
      </c>
      <c r="I57" s="10">
        <v>8</v>
      </c>
      <c r="J57" s="12">
        <f t="shared" si="0"/>
        <v>0.16250000000000001</v>
      </c>
    </row>
    <row r="58" spans="2:10" x14ac:dyDescent="0.3">
      <c r="B58" s="10"/>
      <c r="C58" s="10">
        <v>54</v>
      </c>
      <c r="D58" s="10" t="s">
        <v>65</v>
      </c>
      <c r="E58" s="12">
        <v>0.57999999999999996</v>
      </c>
      <c r="F58" s="10">
        <v>0.5</v>
      </c>
      <c r="G58" s="10"/>
      <c r="H58" s="10">
        <v>1</v>
      </c>
      <c r="I58" s="10">
        <v>1</v>
      </c>
      <c r="J58" s="12">
        <f t="shared" si="0"/>
        <v>0.57999999999999996</v>
      </c>
    </row>
    <row r="59" spans="2:10" x14ac:dyDescent="0.3">
      <c r="B59" s="10"/>
      <c r="C59" s="10">
        <v>55</v>
      </c>
      <c r="D59" s="10" t="s">
        <v>66</v>
      </c>
      <c r="E59" s="12">
        <v>2.09</v>
      </c>
      <c r="F59" s="10">
        <v>2.09</v>
      </c>
      <c r="G59" s="10"/>
      <c r="H59" s="10">
        <v>1</v>
      </c>
      <c r="I59" s="10">
        <v>4.5</v>
      </c>
      <c r="J59" s="12">
        <f t="shared" si="0"/>
        <v>0.46444444444444444</v>
      </c>
    </row>
    <row r="60" spans="2:10" x14ac:dyDescent="0.3">
      <c r="B60" s="10"/>
      <c r="C60" s="10">
        <v>56</v>
      </c>
      <c r="D60" s="10" t="s">
        <v>67</v>
      </c>
      <c r="E60" s="12">
        <v>0.59</v>
      </c>
      <c r="F60" s="10">
        <v>0.59</v>
      </c>
      <c r="G60" s="10"/>
      <c r="H60" s="10">
        <v>1</v>
      </c>
      <c r="I60" s="10">
        <v>17.7</v>
      </c>
      <c r="J60" s="12">
        <f t="shared" si="0"/>
        <v>3.3333333333333333E-2</v>
      </c>
    </row>
    <row r="61" spans="2:10" x14ac:dyDescent="0.3">
      <c r="B61" s="10"/>
      <c r="C61" s="10">
        <v>57</v>
      </c>
      <c r="D61" s="10" t="s">
        <v>67</v>
      </c>
      <c r="E61" s="12">
        <v>0.59</v>
      </c>
      <c r="F61" s="10">
        <v>0.59</v>
      </c>
      <c r="G61" s="10"/>
      <c r="H61" s="10">
        <v>1</v>
      </c>
      <c r="I61" s="10">
        <v>6</v>
      </c>
      <c r="J61" s="12">
        <f t="shared" si="0"/>
        <v>9.8333333333333328E-2</v>
      </c>
    </row>
    <row r="62" spans="2:10" x14ac:dyDescent="0.3">
      <c r="B62" s="10"/>
      <c r="C62" s="10">
        <v>58</v>
      </c>
      <c r="D62" s="10" t="s">
        <v>68</v>
      </c>
      <c r="E62" s="12">
        <v>1.26</v>
      </c>
      <c r="F62" s="10">
        <v>1.04</v>
      </c>
      <c r="G62" s="10"/>
      <c r="H62" s="10">
        <v>1</v>
      </c>
      <c r="I62" s="10">
        <v>9.5</v>
      </c>
      <c r="J62" s="12">
        <f t="shared" si="0"/>
        <v>0.13263157894736843</v>
      </c>
    </row>
    <row r="63" spans="2:10" x14ac:dyDescent="0.3">
      <c r="B63" s="10"/>
      <c r="C63" s="10">
        <v>59</v>
      </c>
      <c r="D63" s="10" t="s">
        <v>69</v>
      </c>
      <c r="E63" s="12">
        <v>3.78</v>
      </c>
      <c r="F63" s="10">
        <v>3.57</v>
      </c>
      <c r="G63" s="10"/>
      <c r="H63" s="10">
        <v>3</v>
      </c>
      <c r="I63" s="10">
        <v>3</v>
      </c>
      <c r="J63" s="12">
        <f t="shared" si="0"/>
        <v>3.78</v>
      </c>
    </row>
    <row r="64" spans="2:10" x14ac:dyDescent="0.3">
      <c r="B64" s="10"/>
      <c r="C64" s="10">
        <v>60</v>
      </c>
      <c r="D64" s="10" t="s">
        <v>70</v>
      </c>
      <c r="E64" s="12">
        <v>0.63</v>
      </c>
      <c r="F64" s="10">
        <v>0.6</v>
      </c>
      <c r="G64" s="10"/>
      <c r="H64" s="10">
        <v>2</v>
      </c>
      <c r="I64" s="10">
        <v>1</v>
      </c>
      <c r="J64" s="12">
        <f t="shared" si="0"/>
        <v>1.26</v>
      </c>
    </row>
    <row r="65" spans="2:12" x14ac:dyDescent="0.3">
      <c r="B65" s="10"/>
      <c r="C65" s="10">
        <v>61</v>
      </c>
      <c r="D65" s="10" t="s">
        <v>70</v>
      </c>
      <c r="E65" s="12">
        <v>0.63</v>
      </c>
      <c r="F65" s="10">
        <v>1.67</v>
      </c>
      <c r="G65" s="10"/>
      <c r="H65" s="10">
        <v>1</v>
      </c>
      <c r="I65" s="10">
        <v>4</v>
      </c>
      <c r="J65" s="12">
        <f t="shared" si="0"/>
        <v>0.1575</v>
      </c>
    </row>
    <row r="66" spans="2:12" x14ac:dyDescent="0.3">
      <c r="B66" s="10"/>
      <c r="C66" s="10">
        <v>62</v>
      </c>
      <c r="D66" s="10" t="s">
        <v>71</v>
      </c>
      <c r="E66" s="12">
        <v>1.26</v>
      </c>
      <c r="F66" s="10">
        <v>1.21</v>
      </c>
      <c r="G66" s="10"/>
      <c r="H66" s="10">
        <v>1</v>
      </c>
      <c r="I66" s="10">
        <v>33</v>
      </c>
      <c r="J66" s="12">
        <f t="shared" si="0"/>
        <v>3.8181818181818185E-2</v>
      </c>
    </row>
    <row r="67" spans="2:12" x14ac:dyDescent="0.3">
      <c r="B67" s="10"/>
      <c r="C67" s="10">
        <v>63</v>
      </c>
      <c r="D67" s="10" t="s">
        <v>72</v>
      </c>
      <c r="E67" s="12">
        <v>2.09</v>
      </c>
      <c r="F67" s="10">
        <v>2.09</v>
      </c>
      <c r="G67" s="10"/>
      <c r="H67" s="10">
        <v>1</v>
      </c>
      <c r="I67" s="10">
        <v>5.9</v>
      </c>
      <c r="J67" s="12">
        <f t="shared" si="0"/>
        <v>0.35423728813559319</v>
      </c>
    </row>
    <row r="68" spans="2:12" x14ac:dyDescent="0.3">
      <c r="B68" s="10"/>
      <c r="C68" s="10">
        <v>64</v>
      </c>
      <c r="D68" s="10" t="s">
        <v>73</v>
      </c>
      <c r="E68" s="12">
        <v>2.1</v>
      </c>
      <c r="F68" s="10">
        <v>2.1</v>
      </c>
      <c r="G68" s="10"/>
      <c r="H68" s="10">
        <v>1</v>
      </c>
      <c r="I68" s="10">
        <v>1.4</v>
      </c>
      <c r="J68" s="12">
        <f t="shared" si="0"/>
        <v>1.5000000000000002</v>
      </c>
    </row>
    <row r="69" spans="2:12" x14ac:dyDescent="0.3">
      <c r="B69" s="10"/>
      <c r="C69" s="10">
        <v>65</v>
      </c>
      <c r="D69" s="10" t="s">
        <v>968</v>
      </c>
      <c r="E69" s="12">
        <v>1.21</v>
      </c>
      <c r="F69" s="10">
        <v>1.05</v>
      </c>
      <c r="G69" s="10"/>
      <c r="H69" s="10">
        <v>1</v>
      </c>
      <c r="I69" s="10">
        <v>4</v>
      </c>
      <c r="J69" s="12">
        <f t="shared" si="0"/>
        <v>0.30249999999999999</v>
      </c>
    </row>
    <row r="70" spans="2:12" x14ac:dyDescent="0.3">
      <c r="B70" s="10"/>
      <c r="C70" s="10">
        <v>66</v>
      </c>
      <c r="D70" s="10" t="s">
        <v>75</v>
      </c>
      <c r="E70" s="12">
        <v>1.98</v>
      </c>
      <c r="F70" s="10">
        <v>1</v>
      </c>
      <c r="G70" s="10"/>
      <c r="H70" s="10">
        <v>1</v>
      </c>
      <c r="I70" s="10">
        <v>1</v>
      </c>
      <c r="J70" s="12">
        <f t="shared" ref="J70:J94" si="1">+(E70*H70)/I70</f>
        <v>1.98</v>
      </c>
    </row>
    <row r="71" spans="2:12" x14ac:dyDescent="0.3">
      <c r="B71" s="10"/>
      <c r="C71" s="10">
        <v>67</v>
      </c>
      <c r="D71" s="10" t="s">
        <v>76</v>
      </c>
      <c r="E71" s="12">
        <v>0.74</v>
      </c>
      <c r="F71" s="10">
        <v>1</v>
      </c>
      <c r="G71" s="10"/>
      <c r="H71" s="10">
        <v>1</v>
      </c>
      <c r="I71" s="10">
        <v>16</v>
      </c>
      <c r="J71" s="12">
        <f t="shared" si="1"/>
        <v>4.6249999999999999E-2</v>
      </c>
    </row>
    <row r="72" spans="2:12" x14ac:dyDescent="0.3">
      <c r="B72" s="10"/>
      <c r="C72" s="10">
        <v>68</v>
      </c>
      <c r="D72" s="10" t="s">
        <v>970</v>
      </c>
      <c r="E72" s="12">
        <v>50</v>
      </c>
      <c r="F72" s="10">
        <v>50</v>
      </c>
      <c r="G72" s="10"/>
      <c r="H72" s="10">
        <v>1</v>
      </c>
      <c r="I72" s="10">
        <v>52.14</v>
      </c>
      <c r="J72" s="12">
        <f t="shared" si="1"/>
        <v>0.95895665515918682</v>
      </c>
    </row>
    <row r="73" spans="2:12" x14ac:dyDescent="0.3">
      <c r="B73" s="10"/>
      <c r="C73" s="10">
        <v>69</v>
      </c>
      <c r="D73" s="10" t="s">
        <v>971</v>
      </c>
      <c r="E73" s="12">
        <v>7.5</v>
      </c>
      <c r="F73" s="10">
        <v>7.5</v>
      </c>
      <c r="G73" s="10"/>
      <c r="H73" s="10">
        <v>1</v>
      </c>
      <c r="I73" s="10">
        <v>4.3499999999999996</v>
      </c>
      <c r="J73" s="12">
        <f t="shared" si="1"/>
        <v>1.7241379310344829</v>
      </c>
      <c r="K73" s="23"/>
      <c r="L73" s="54"/>
    </row>
    <row r="74" spans="2:12" x14ac:dyDescent="0.3">
      <c r="B74" s="10"/>
      <c r="C74" s="10">
        <v>70</v>
      </c>
      <c r="D74" s="10" t="s">
        <v>1032</v>
      </c>
      <c r="E74" s="12">
        <v>1.1599999999999999</v>
      </c>
      <c r="F74" s="10"/>
      <c r="G74" s="10"/>
      <c r="H74" s="10">
        <v>1</v>
      </c>
      <c r="I74" s="10">
        <v>1</v>
      </c>
      <c r="J74" s="12">
        <f t="shared" si="1"/>
        <v>1.1599999999999999</v>
      </c>
      <c r="K74" s="31"/>
      <c r="L74" s="54"/>
    </row>
    <row r="75" spans="2:12" x14ac:dyDescent="0.3">
      <c r="B75" s="10"/>
      <c r="C75" s="10">
        <v>71</v>
      </c>
      <c r="D75" s="10" t="s">
        <v>1038</v>
      </c>
      <c r="E75" s="12">
        <v>2.63</v>
      </c>
      <c r="F75" s="10"/>
      <c r="G75" s="10"/>
      <c r="H75" s="10">
        <v>1</v>
      </c>
      <c r="I75" s="10">
        <v>1</v>
      </c>
      <c r="J75" s="12">
        <f t="shared" si="1"/>
        <v>2.63</v>
      </c>
      <c r="K75" s="31"/>
      <c r="L75" s="54"/>
    </row>
    <row r="76" spans="2:12" x14ac:dyDescent="0.3">
      <c r="B76" s="10"/>
      <c r="C76" s="10">
        <v>72</v>
      </c>
      <c r="D76" s="10" t="s">
        <v>279</v>
      </c>
      <c r="E76" s="12">
        <v>1.58</v>
      </c>
      <c r="F76" s="10"/>
      <c r="G76" s="10"/>
      <c r="H76" s="10">
        <v>1</v>
      </c>
      <c r="I76" s="10">
        <v>4</v>
      </c>
      <c r="J76" s="12">
        <f t="shared" si="1"/>
        <v>0.39500000000000002</v>
      </c>
      <c r="K76" s="31"/>
      <c r="L76" s="54"/>
    </row>
    <row r="77" spans="2:12" x14ac:dyDescent="0.3">
      <c r="B77" s="10"/>
      <c r="C77" s="10">
        <v>73</v>
      </c>
      <c r="D77" s="10" t="s">
        <v>1033</v>
      </c>
      <c r="E77" s="12">
        <v>0.55000000000000004</v>
      </c>
      <c r="F77" s="10"/>
      <c r="G77" s="10"/>
      <c r="H77" s="10">
        <v>1</v>
      </c>
      <c r="I77" s="10">
        <v>1.5</v>
      </c>
      <c r="J77" s="12">
        <f t="shared" si="1"/>
        <v>0.3666666666666667</v>
      </c>
      <c r="K77" s="31"/>
      <c r="L77" s="54"/>
    </row>
    <row r="78" spans="2:12" x14ac:dyDescent="0.3">
      <c r="B78" s="10"/>
      <c r="C78" s="10">
        <v>74</v>
      </c>
      <c r="D78" s="10" t="s">
        <v>347</v>
      </c>
      <c r="E78" s="12">
        <v>0.32</v>
      </c>
      <c r="F78" s="10"/>
      <c r="G78" s="10"/>
      <c r="H78" s="10">
        <v>1</v>
      </c>
      <c r="I78" s="10">
        <v>4</v>
      </c>
      <c r="J78" s="12">
        <f t="shared" si="1"/>
        <v>0.08</v>
      </c>
      <c r="K78" s="31"/>
      <c r="L78" s="54"/>
    </row>
    <row r="79" spans="2:12" x14ac:dyDescent="0.3">
      <c r="B79" s="10"/>
      <c r="C79" s="10">
        <v>75</v>
      </c>
      <c r="D79" s="10" t="s">
        <v>1034</v>
      </c>
      <c r="E79" s="12">
        <v>1.05</v>
      </c>
      <c r="F79" s="10"/>
      <c r="G79" s="10"/>
      <c r="H79" s="10">
        <v>1</v>
      </c>
      <c r="I79" s="10">
        <v>6</v>
      </c>
      <c r="J79" s="12">
        <f t="shared" si="1"/>
        <v>0.17500000000000002</v>
      </c>
      <c r="K79" s="31"/>
      <c r="L79" s="54"/>
    </row>
    <row r="80" spans="2:12" x14ac:dyDescent="0.3">
      <c r="B80" s="10"/>
      <c r="C80" s="10">
        <v>76</v>
      </c>
      <c r="D80" s="10" t="s">
        <v>424</v>
      </c>
      <c r="E80" s="12">
        <v>2.99</v>
      </c>
      <c r="F80" s="10"/>
      <c r="G80" s="10"/>
      <c r="H80" s="10">
        <v>1</v>
      </c>
      <c r="I80" s="10">
        <v>6</v>
      </c>
      <c r="J80" s="12">
        <f t="shared" si="1"/>
        <v>0.49833333333333335</v>
      </c>
      <c r="K80" s="31"/>
      <c r="L80" s="54"/>
    </row>
    <row r="81" spans="2:13" x14ac:dyDescent="0.3">
      <c r="B81" s="10"/>
      <c r="C81" s="10">
        <v>77</v>
      </c>
      <c r="D81" s="10" t="s">
        <v>655</v>
      </c>
      <c r="E81" s="12">
        <v>0.89</v>
      </c>
      <c r="F81" s="10"/>
      <c r="G81" s="10"/>
      <c r="H81" s="10">
        <v>1</v>
      </c>
      <c r="I81" s="10">
        <v>2</v>
      </c>
      <c r="J81" s="12">
        <f t="shared" si="1"/>
        <v>0.44500000000000001</v>
      </c>
      <c r="K81" s="31"/>
      <c r="L81" s="54"/>
    </row>
    <row r="82" spans="2:13" x14ac:dyDescent="0.3">
      <c r="B82" s="10"/>
      <c r="C82" s="10">
        <v>78</v>
      </c>
      <c r="D82" s="10" t="s">
        <v>1035</v>
      </c>
      <c r="E82" s="12">
        <v>3.35</v>
      </c>
      <c r="F82" s="10"/>
      <c r="G82" s="10"/>
      <c r="H82" s="10">
        <v>1</v>
      </c>
      <c r="I82" s="10">
        <v>1</v>
      </c>
      <c r="J82" s="12">
        <f t="shared" si="1"/>
        <v>3.35</v>
      </c>
      <c r="K82" s="31"/>
      <c r="L82" s="54"/>
    </row>
    <row r="83" spans="2:13" x14ac:dyDescent="0.3">
      <c r="B83" s="10"/>
      <c r="C83" s="10">
        <v>79</v>
      </c>
      <c r="D83" s="10" t="s">
        <v>1036</v>
      </c>
      <c r="E83" s="12">
        <v>0.68</v>
      </c>
      <c r="F83" s="10"/>
      <c r="G83" s="10"/>
      <c r="H83" s="10">
        <v>1</v>
      </c>
      <c r="I83" s="10">
        <v>2</v>
      </c>
      <c r="J83" s="12">
        <f t="shared" si="1"/>
        <v>0.34</v>
      </c>
      <c r="K83" s="31"/>
      <c r="L83" s="54"/>
    </row>
    <row r="84" spans="2:13" x14ac:dyDescent="0.3">
      <c r="B84" s="10"/>
      <c r="C84" s="10">
        <v>80</v>
      </c>
      <c r="D84" s="10" t="s">
        <v>287</v>
      </c>
      <c r="E84" s="12">
        <v>0.95</v>
      </c>
      <c r="F84" s="10"/>
      <c r="G84" s="10"/>
      <c r="H84" s="10">
        <v>1</v>
      </c>
      <c r="I84" s="10">
        <v>1</v>
      </c>
      <c r="J84" s="12">
        <f t="shared" si="1"/>
        <v>0.95</v>
      </c>
      <c r="K84" s="31"/>
      <c r="L84" s="54"/>
    </row>
    <row r="85" spans="2:13" x14ac:dyDescent="0.3">
      <c r="B85" s="10"/>
      <c r="C85" s="10">
        <v>81</v>
      </c>
      <c r="D85" s="10" t="s">
        <v>428</v>
      </c>
      <c r="E85" s="12">
        <v>0.79</v>
      </c>
      <c r="F85" s="10"/>
      <c r="G85" s="10"/>
      <c r="H85" s="10">
        <v>1</v>
      </c>
      <c r="I85" s="10">
        <v>2.7</v>
      </c>
      <c r="J85" s="12">
        <f t="shared" si="1"/>
        <v>0.29259259259259257</v>
      </c>
      <c r="K85" s="31"/>
      <c r="L85" s="54"/>
    </row>
    <row r="86" spans="2:13" x14ac:dyDescent="0.3">
      <c r="B86" s="10"/>
      <c r="C86" s="10">
        <v>82</v>
      </c>
      <c r="D86" s="10" t="s">
        <v>358</v>
      </c>
      <c r="E86" s="12">
        <v>3</v>
      </c>
      <c r="F86" s="10"/>
      <c r="G86" s="10"/>
      <c r="H86" s="10">
        <v>1</v>
      </c>
      <c r="I86" s="10">
        <v>12</v>
      </c>
      <c r="J86" s="12">
        <f t="shared" si="1"/>
        <v>0.25</v>
      </c>
      <c r="K86" s="31"/>
      <c r="L86" s="54"/>
    </row>
    <row r="87" spans="2:13" x14ac:dyDescent="0.3">
      <c r="B87" s="10"/>
      <c r="C87" s="10">
        <v>83</v>
      </c>
      <c r="D87" s="10" t="s">
        <v>361</v>
      </c>
      <c r="E87" s="12">
        <v>0.45</v>
      </c>
      <c r="F87" s="10"/>
      <c r="G87" s="10"/>
      <c r="H87" s="10">
        <v>1</v>
      </c>
      <c r="I87" s="10">
        <v>1</v>
      </c>
      <c r="J87" s="12">
        <f t="shared" si="1"/>
        <v>0.45</v>
      </c>
      <c r="K87" s="31"/>
      <c r="L87" s="54"/>
    </row>
    <row r="88" spans="2:13" x14ac:dyDescent="0.3">
      <c r="B88" s="10"/>
      <c r="C88" s="10">
        <v>84</v>
      </c>
      <c r="D88" s="10" t="s">
        <v>1357</v>
      </c>
      <c r="E88" s="12">
        <v>0.47</v>
      </c>
      <c r="F88" s="10"/>
      <c r="G88" s="10"/>
      <c r="H88" s="10">
        <v>1</v>
      </c>
      <c r="I88" s="10">
        <v>1</v>
      </c>
      <c r="J88" s="12">
        <f t="shared" si="1"/>
        <v>0.47</v>
      </c>
      <c r="K88" s="31"/>
      <c r="L88" s="54"/>
    </row>
    <row r="89" spans="2:13" x14ac:dyDescent="0.3">
      <c r="B89" s="10"/>
      <c r="C89" s="10">
        <v>85</v>
      </c>
      <c r="D89" s="10" t="s">
        <v>363</v>
      </c>
      <c r="E89" s="12">
        <v>0.79</v>
      </c>
      <c r="F89" s="10"/>
      <c r="G89" s="10"/>
      <c r="H89" s="10">
        <v>1</v>
      </c>
      <c r="I89" s="10">
        <v>1.8</v>
      </c>
      <c r="J89" s="12">
        <f t="shared" si="1"/>
        <v>0.43888888888888888</v>
      </c>
      <c r="K89" s="31"/>
      <c r="L89" s="54"/>
    </row>
    <row r="90" spans="2:13" x14ac:dyDescent="0.3">
      <c r="B90" s="10"/>
      <c r="C90" s="10">
        <v>86</v>
      </c>
      <c r="D90" s="32" t="s">
        <v>1379</v>
      </c>
      <c r="E90" s="12"/>
      <c r="F90" s="10"/>
      <c r="G90" s="10"/>
      <c r="H90" s="10">
        <v>1</v>
      </c>
      <c r="I90" s="10">
        <v>3</v>
      </c>
      <c r="J90" s="12">
        <f t="shared" si="1"/>
        <v>0</v>
      </c>
      <c r="K90" s="31"/>
      <c r="L90" s="54"/>
    </row>
    <row r="91" spans="2:13" x14ac:dyDescent="0.3">
      <c r="B91" s="10"/>
      <c r="C91" s="10">
        <v>87</v>
      </c>
      <c r="D91" s="10" t="s">
        <v>661</v>
      </c>
      <c r="E91" s="12">
        <v>1.79</v>
      </c>
      <c r="F91" s="10"/>
      <c r="G91" s="10"/>
      <c r="H91" s="10">
        <v>1</v>
      </c>
      <c r="I91" s="10">
        <v>12</v>
      </c>
      <c r="J91" s="12">
        <f t="shared" si="1"/>
        <v>0.14916666666666667</v>
      </c>
      <c r="K91" s="31"/>
      <c r="L91" s="54"/>
    </row>
    <row r="92" spans="2:13" x14ac:dyDescent="0.3">
      <c r="B92" s="10"/>
      <c r="C92" s="10">
        <v>88</v>
      </c>
      <c r="D92" s="10" t="s">
        <v>618</v>
      </c>
      <c r="E92" s="12">
        <v>0.37</v>
      </c>
      <c r="F92" s="10"/>
      <c r="G92" s="10"/>
      <c r="H92" s="10">
        <v>1</v>
      </c>
      <c r="I92" s="10">
        <v>4</v>
      </c>
      <c r="J92" s="12">
        <f t="shared" si="1"/>
        <v>9.2499999999999999E-2</v>
      </c>
      <c r="K92" s="31"/>
      <c r="L92" s="54"/>
    </row>
    <row r="93" spans="2:13" x14ac:dyDescent="0.3">
      <c r="B93" s="10"/>
      <c r="C93" s="10">
        <v>89</v>
      </c>
      <c r="D93" s="10" t="s">
        <v>1039</v>
      </c>
      <c r="E93" s="12">
        <v>0.74</v>
      </c>
      <c r="F93" s="10"/>
      <c r="G93" s="10"/>
      <c r="H93" s="10">
        <v>1</v>
      </c>
      <c r="I93" s="10">
        <v>2.5</v>
      </c>
      <c r="J93" s="12">
        <f t="shared" si="1"/>
        <v>0.29599999999999999</v>
      </c>
      <c r="K93" s="31"/>
      <c r="L93" s="54"/>
    </row>
    <row r="94" spans="2:13" x14ac:dyDescent="0.3">
      <c r="B94" s="10"/>
      <c r="C94" s="10">
        <v>90</v>
      </c>
      <c r="D94" s="10" t="s">
        <v>1037</v>
      </c>
      <c r="E94" s="12">
        <v>1.05</v>
      </c>
      <c r="F94" s="10"/>
      <c r="G94" s="10"/>
      <c r="H94" s="10">
        <v>1</v>
      </c>
      <c r="I94" s="10">
        <v>12</v>
      </c>
      <c r="J94" s="12">
        <f t="shared" si="1"/>
        <v>8.7500000000000008E-2</v>
      </c>
      <c r="K94" s="23" t="s">
        <v>807</v>
      </c>
      <c r="L94" s="54">
        <f>SUM(J5:J94)</f>
        <v>75.869784614823558</v>
      </c>
      <c r="M94" s="54">
        <f>COUNT(J5:J94)</f>
        <v>90</v>
      </c>
    </row>
    <row r="95" spans="2:13" x14ac:dyDescent="0.3">
      <c r="B95" s="11" t="s">
        <v>9</v>
      </c>
      <c r="C95" s="10"/>
      <c r="D95" s="10"/>
      <c r="E95" s="12"/>
      <c r="F95" s="10"/>
      <c r="G95" s="10"/>
      <c r="H95" s="10"/>
      <c r="I95" s="10"/>
      <c r="J95" s="12"/>
    </row>
    <row r="96" spans="2:13" x14ac:dyDescent="0.3">
      <c r="B96" s="10"/>
      <c r="C96" s="10">
        <v>91</v>
      </c>
      <c r="D96" s="10" t="s">
        <v>78</v>
      </c>
      <c r="E96" s="12">
        <v>24.15</v>
      </c>
      <c r="F96" s="10">
        <v>30</v>
      </c>
      <c r="G96" s="10"/>
      <c r="H96" s="15">
        <v>1</v>
      </c>
      <c r="I96" s="10">
        <v>52</v>
      </c>
      <c r="J96" s="12">
        <f>+(E96*H96)/I96</f>
        <v>0.46442307692307688</v>
      </c>
      <c r="K96" s="23"/>
      <c r="L96" s="54"/>
    </row>
    <row r="97" spans="2:13" x14ac:dyDescent="0.3">
      <c r="B97" s="10"/>
      <c r="C97" s="10">
        <v>92</v>
      </c>
      <c r="D97" s="10" t="s">
        <v>619</v>
      </c>
      <c r="E97" s="12">
        <v>3.6</v>
      </c>
      <c r="F97" s="10"/>
      <c r="G97" s="10"/>
      <c r="H97" s="15">
        <v>1</v>
      </c>
      <c r="I97" s="10">
        <v>1</v>
      </c>
      <c r="J97" s="12">
        <f t="shared" ref="J97:J131" si="2">+(E97*H97)/I97</f>
        <v>3.6</v>
      </c>
      <c r="K97" s="31"/>
      <c r="L97" s="54"/>
    </row>
    <row r="98" spans="2:13" x14ac:dyDescent="0.3">
      <c r="B98" s="10"/>
      <c r="C98" s="10">
        <v>93</v>
      </c>
      <c r="D98" s="10" t="s">
        <v>299</v>
      </c>
      <c r="E98" s="12">
        <v>5</v>
      </c>
      <c r="F98" s="10"/>
      <c r="G98" s="10"/>
      <c r="H98" s="15">
        <v>1</v>
      </c>
      <c r="I98" s="10">
        <v>2</v>
      </c>
      <c r="J98" s="12">
        <f t="shared" si="2"/>
        <v>2.5</v>
      </c>
      <c r="K98" s="31"/>
      <c r="L98" s="54"/>
    </row>
    <row r="99" spans="2:13" x14ac:dyDescent="0.3">
      <c r="B99" s="10"/>
      <c r="C99" s="10">
        <v>94</v>
      </c>
      <c r="D99" s="10" t="s">
        <v>1358</v>
      </c>
      <c r="E99" s="12">
        <v>3.6</v>
      </c>
      <c r="F99" s="10"/>
      <c r="G99" s="10"/>
      <c r="H99" s="15">
        <v>1</v>
      </c>
      <c r="I99" s="10">
        <v>2</v>
      </c>
      <c r="J99" s="12">
        <f t="shared" si="2"/>
        <v>1.8</v>
      </c>
      <c r="K99" s="23" t="s">
        <v>298</v>
      </c>
      <c r="L99" s="54">
        <f>SUM(J96:J99)</f>
        <v>8.3644230769230781</v>
      </c>
      <c r="M99" s="54">
        <f>COUNT(J96:J99)</f>
        <v>4</v>
      </c>
    </row>
    <row r="100" spans="2:13" x14ac:dyDescent="0.3">
      <c r="B100" s="11" t="s">
        <v>10</v>
      </c>
      <c r="C100" s="10"/>
      <c r="D100" s="10"/>
      <c r="E100" s="12"/>
      <c r="F100" s="10"/>
      <c r="G100" s="10"/>
      <c r="H100" s="10"/>
      <c r="I100" s="10"/>
      <c r="J100" s="12"/>
    </row>
    <row r="101" spans="2:13" x14ac:dyDescent="0.3">
      <c r="B101" s="10"/>
      <c r="C101" s="10">
        <v>95</v>
      </c>
      <c r="D101" s="14" t="s">
        <v>79</v>
      </c>
      <c r="E101" s="52">
        <v>10</v>
      </c>
      <c r="F101" s="10">
        <v>10</v>
      </c>
      <c r="G101" s="10"/>
      <c r="H101" s="10">
        <v>2</v>
      </c>
      <c r="I101" s="10">
        <v>52</v>
      </c>
      <c r="J101" s="12">
        <f t="shared" si="2"/>
        <v>0.38461538461538464</v>
      </c>
    </row>
    <row r="102" spans="2:13" x14ac:dyDescent="0.3">
      <c r="B102" s="10"/>
      <c r="C102" s="10">
        <v>96</v>
      </c>
      <c r="D102" s="14" t="s">
        <v>80</v>
      </c>
      <c r="E102" s="52">
        <v>16</v>
      </c>
      <c r="F102" s="10">
        <v>16</v>
      </c>
      <c r="G102" s="10"/>
      <c r="H102" s="10">
        <v>3</v>
      </c>
      <c r="I102" s="10">
        <v>52</v>
      </c>
      <c r="J102" s="12">
        <f t="shared" si="2"/>
        <v>0.92307692307692313</v>
      </c>
    </row>
    <row r="103" spans="2:13" x14ac:dyDescent="0.3">
      <c r="B103" s="10"/>
      <c r="C103" s="10">
        <v>97</v>
      </c>
      <c r="D103" s="14" t="s">
        <v>81</v>
      </c>
      <c r="E103" s="52">
        <v>20</v>
      </c>
      <c r="F103" s="10">
        <v>20</v>
      </c>
      <c r="G103" s="10"/>
      <c r="H103" s="10">
        <v>1</v>
      </c>
      <c r="I103" s="10">
        <v>156</v>
      </c>
      <c r="J103" s="12">
        <f t="shared" si="2"/>
        <v>0.12820512820512819</v>
      </c>
    </row>
    <row r="104" spans="2:13" x14ac:dyDescent="0.3">
      <c r="B104" s="10"/>
      <c r="C104" s="10">
        <v>98</v>
      </c>
      <c r="D104" s="14" t="s">
        <v>82</v>
      </c>
      <c r="E104" s="52">
        <v>12.5</v>
      </c>
      <c r="F104" s="10">
        <v>17</v>
      </c>
      <c r="G104" s="10"/>
      <c r="H104" s="10">
        <v>2</v>
      </c>
      <c r="I104" s="10">
        <v>104</v>
      </c>
      <c r="J104" s="12">
        <f t="shared" si="2"/>
        <v>0.24038461538461539</v>
      </c>
    </row>
    <row r="105" spans="2:13" x14ac:dyDescent="0.3">
      <c r="B105" s="10"/>
      <c r="C105" s="10">
        <v>99</v>
      </c>
      <c r="D105" s="14" t="s">
        <v>83</v>
      </c>
      <c r="E105" s="52">
        <v>6</v>
      </c>
      <c r="F105" s="10">
        <v>6</v>
      </c>
      <c r="G105" s="10"/>
      <c r="H105" s="10">
        <v>3</v>
      </c>
      <c r="I105" s="10">
        <v>52</v>
      </c>
      <c r="J105" s="12">
        <f t="shared" si="2"/>
        <v>0.34615384615384615</v>
      </c>
    </row>
    <row r="106" spans="2:13" x14ac:dyDescent="0.3">
      <c r="B106" s="10"/>
      <c r="C106" s="10">
        <v>100</v>
      </c>
      <c r="D106" s="14" t="s">
        <v>84</v>
      </c>
      <c r="E106" s="52">
        <v>25</v>
      </c>
      <c r="F106" s="10">
        <v>28</v>
      </c>
      <c r="G106" s="10"/>
      <c r="H106" s="10">
        <v>3</v>
      </c>
      <c r="I106" s="10">
        <v>52</v>
      </c>
      <c r="J106" s="12">
        <f t="shared" si="2"/>
        <v>1.4423076923076923</v>
      </c>
    </row>
    <row r="107" spans="2:13" x14ac:dyDescent="0.3">
      <c r="B107" s="10"/>
      <c r="C107" s="10">
        <v>101</v>
      </c>
      <c r="D107" s="14" t="s">
        <v>85</v>
      </c>
      <c r="E107" s="52">
        <v>20</v>
      </c>
      <c r="F107" s="10">
        <v>20</v>
      </c>
      <c r="G107" s="10"/>
      <c r="H107" s="10">
        <v>3</v>
      </c>
      <c r="I107" s="10">
        <v>52</v>
      </c>
      <c r="J107" s="12">
        <f t="shared" si="2"/>
        <v>1.1538461538461537</v>
      </c>
    </row>
    <row r="108" spans="2:13" x14ac:dyDescent="0.3">
      <c r="B108" s="10"/>
      <c r="C108" s="10">
        <v>102</v>
      </c>
      <c r="D108" s="14" t="s">
        <v>86</v>
      </c>
      <c r="E108" s="52">
        <v>20</v>
      </c>
      <c r="F108" s="10">
        <v>20</v>
      </c>
      <c r="G108" s="10"/>
      <c r="H108" s="10">
        <v>3</v>
      </c>
      <c r="I108" s="10">
        <v>52</v>
      </c>
      <c r="J108" s="12">
        <f t="shared" si="2"/>
        <v>1.1538461538461537</v>
      </c>
    </row>
    <row r="109" spans="2:13" x14ac:dyDescent="0.3">
      <c r="B109" s="10"/>
      <c r="C109" s="10">
        <v>103</v>
      </c>
      <c r="D109" s="14" t="s">
        <v>87</v>
      </c>
      <c r="E109" s="52">
        <v>42</v>
      </c>
      <c r="F109" s="10">
        <v>22.5</v>
      </c>
      <c r="G109" s="10"/>
      <c r="H109" s="10">
        <v>2</v>
      </c>
      <c r="I109" s="10">
        <v>156</v>
      </c>
      <c r="J109" s="12">
        <f t="shared" si="2"/>
        <v>0.53846153846153844</v>
      </c>
    </row>
    <row r="110" spans="2:13" x14ac:dyDescent="0.3">
      <c r="B110" s="10"/>
      <c r="C110" s="10">
        <v>104</v>
      </c>
      <c r="D110" s="14" t="s">
        <v>88</v>
      </c>
      <c r="E110" s="52">
        <v>30</v>
      </c>
      <c r="F110" s="10">
        <v>45</v>
      </c>
      <c r="G110" s="10"/>
      <c r="H110" s="10">
        <v>2</v>
      </c>
      <c r="I110" s="10">
        <v>156</v>
      </c>
      <c r="J110" s="12">
        <f t="shared" si="2"/>
        <v>0.38461538461538464</v>
      </c>
    </row>
    <row r="111" spans="2:13" x14ac:dyDescent="0.3">
      <c r="B111" s="10"/>
      <c r="C111" s="10">
        <v>105</v>
      </c>
      <c r="D111" s="14" t="s">
        <v>89</v>
      </c>
      <c r="E111" s="52">
        <v>12.5</v>
      </c>
      <c r="F111" s="10">
        <v>20</v>
      </c>
      <c r="G111" s="10"/>
      <c r="H111" s="10">
        <v>2</v>
      </c>
      <c r="I111" s="10">
        <v>156</v>
      </c>
      <c r="J111" s="12">
        <f t="shared" si="2"/>
        <v>0.16025641025641027</v>
      </c>
    </row>
    <row r="112" spans="2:13" x14ac:dyDescent="0.3">
      <c r="B112" s="10"/>
      <c r="C112" s="10">
        <v>106</v>
      </c>
      <c r="D112" s="14" t="s">
        <v>90</v>
      </c>
      <c r="E112" s="52">
        <v>20</v>
      </c>
      <c r="F112" s="10">
        <v>20</v>
      </c>
      <c r="G112" s="10"/>
      <c r="H112" s="10">
        <v>2</v>
      </c>
      <c r="I112" s="10">
        <v>156</v>
      </c>
      <c r="J112" s="12">
        <f t="shared" si="2"/>
        <v>0.25641025641025639</v>
      </c>
    </row>
    <row r="113" spans="2:10" x14ac:dyDescent="0.3">
      <c r="B113" s="10"/>
      <c r="C113" s="10">
        <v>107</v>
      </c>
      <c r="D113" s="14" t="s">
        <v>91</v>
      </c>
      <c r="E113" s="52">
        <v>22</v>
      </c>
      <c r="F113" s="10">
        <v>22</v>
      </c>
      <c r="G113" s="10"/>
      <c r="H113" s="10">
        <v>2</v>
      </c>
      <c r="I113" s="10">
        <v>156</v>
      </c>
      <c r="J113" s="12">
        <f t="shared" si="2"/>
        <v>0.28205128205128205</v>
      </c>
    </row>
    <row r="114" spans="2:10" x14ac:dyDescent="0.3">
      <c r="B114" s="10"/>
      <c r="C114" s="10">
        <v>108</v>
      </c>
      <c r="D114" s="14" t="s">
        <v>92</v>
      </c>
      <c r="E114" s="52">
        <v>22</v>
      </c>
      <c r="F114" s="10">
        <v>22</v>
      </c>
      <c r="G114" s="10"/>
      <c r="H114" s="10">
        <v>1</v>
      </c>
      <c r="I114" s="10">
        <v>156</v>
      </c>
      <c r="J114" s="12">
        <f t="shared" si="2"/>
        <v>0.14102564102564102</v>
      </c>
    </row>
    <row r="115" spans="2:10" x14ac:dyDescent="0.3">
      <c r="B115" s="10"/>
      <c r="C115" s="10">
        <v>109</v>
      </c>
      <c r="D115" s="14" t="s">
        <v>93</v>
      </c>
      <c r="E115" s="52">
        <v>25</v>
      </c>
      <c r="F115" s="10">
        <v>25</v>
      </c>
      <c r="G115" s="10"/>
      <c r="H115" s="10">
        <v>2</v>
      </c>
      <c r="I115" s="10">
        <v>156</v>
      </c>
      <c r="J115" s="12">
        <f t="shared" si="2"/>
        <v>0.32051282051282054</v>
      </c>
    </row>
    <row r="116" spans="2:10" x14ac:dyDescent="0.3">
      <c r="B116" s="10"/>
      <c r="C116" s="10">
        <v>110</v>
      </c>
      <c r="D116" s="14" t="s">
        <v>94</v>
      </c>
      <c r="E116" s="52">
        <v>85</v>
      </c>
      <c r="F116" s="10">
        <v>79</v>
      </c>
      <c r="G116" s="10"/>
      <c r="H116" s="10">
        <v>2</v>
      </c>
      <c r="I116" s="10">
        <v>156</v>
      </c>
      <c r="J116" s="12">
        <f t="shared" si="2"/>
        <v>1.0897435897435896</v>
      </c>
    </row>
    <row r="117" spans="2:10" x14ac:dyDescent="0.3">
      <c r="B117" s="10"/>
      <c r="C117" s="10">
        <v>111</v>
      </c>
      <c r="D117" s="14" t="s">
        <v>95</v>
      </c>
      <c r="E117" s="52">
        <v>75</v>
      </c>
      <c r="F117" s="10">
        <v>75</v>
      </c>
      <c r="G117" s="10"/>
      <c r="H117" s="10">
        <v>1</v>
      </c>
      <c r="I117" s="10">
        <v>156</v>
      </c>
      <c r="J117" s="12">
        <f t="shared" si="2"/>
        <v>0.48076923076923078</v>
      </c>
    </row>
    <row r="118" spans="2:10" x14ac:dyDescent="0.3">
      <c r="B118" s="10"/>
      <c r="C118" s="10">
        <v>112</v>
      </c>
      <c r="D118" s="14" t="s">
        <v>96</v>
      </c>
      <c r="E118" s="52">
        <v>35</v>
      </c>
      <c r="F118" s="10">
        <v>40</v>
      </c>
      <c r="G118" s="10"/>
      <c r="H118" s="10">
        <v>1</v>
      </c>
      <c r="I118" s="10">
        <v>156</v>
      </c>
      <c r="J118" s="12">
        <f t="shared" si="2"/>
        <v>0.22435897435897437</v>
      </c>
    </row>
    <row r="119" spans="2:10" x14ac:dyDescent="0.3">
      <c r="B119" s="10"/>
      <c r="C119" s="10">
        <v>113</v>
      </c>
      <c r="D119" s="14" t="s">
        <v>97</v>
      </c>
      <c r="E119" s="52">
        <v>17.989999999999998</v>
      </c>
      <c r="F119" s="10">
        <v>17.989999999999998</v>
      </c>
      <c r="G119" s="10"/>
      <c r="H119" s="10">
        <v>1</v>
      </c>
      <c r="I119" s="10">
        <v>156</v>
      </c>
      <c r="J119" s="12">
        <f t="shared" si="2"/>
        <v>0.11532051282051281</v>
      </c>
    </row>
    <row r="120" spans="2:10" x14ac:dyDescent="0.3">
      <c r="B120" s="10"/>
      <c r="C120" s="10">
        <v>114</v>
      </c>
      <c r="D120" s="14" t="s">
        <v>98</v>
      </c>
      <c r="E120" s="52">
        <v>69</v>
      </c>
      <c r="F120" s="10">
        <v>89</v>
      </c>
      <c r="G120" s="10"/>
      <c r="H120" s="10">
        <v>1</v>
      </c>
      <c r="I120" s="10">
        <v>156</v>
      </c>
      <c r="J120" s="12">
        <f t="shared" si="2"/>
        <v>0.44230769230769229</v>
      </c>
    </row>
    <row r="121" spans="2:10" x14ac:dyDescent="0.3">
      <c r="B121" s="10"/>
      <c r="C121" s="10">
        <v>115</v>
      </c>
      <c r="D121" s="14" t="s">
        <v>99</v>
      </c>
      <c r="E121" s="52">
        <v>26</v>
      </c>
      <c r="F121" s="10">
        <v>29</v>
      </c>
      <c r="G121" s="10"/>
      <c r="H121" s="10">
        <v>1</v>
      </c>
      <c r="I121" s="10">
        <v>52</v>
      </c>
      <c r="J121" s="12">
        <f t="shared" si="2"/>
        <v>0.5</v>
      </c>
    </row>
    <row r="122" spans="2:10" x14ac:dyDescent="0.3">
      <c r="B122" s="10"/>
      <c r="C122" s="10">
        <v>116</v>
      </c>
      <c r="D122" s="14" t="s">
        <v>100</v>
      </c>
      <c r="E122" s="52">
        <v>45</v>
      </c>
      <c r="F122" s="10">
        <v>30</v>
      </c>
      <c r="G122" s="10"/>
      <c r="H122" s="10">
        <v>1</v>
      </c>
      <c r="I122" s="10">
        <v>52</v>
      </c>
      <c r="J122" s="12">
        <f t="shared" si="2"/>
        <v>0.86538461538461542</v>
      </c>
    </row>
    <row r="123" spans="2:10" x14ac:dyDescent="0.3">
      <c r="B123" s="10"/>
      <c r="C123" s="10">
        <v>117</v>
      </c>
      <c r="D123" s="14" t="s">
        <v>101</v>
      </c>
      <c r="E123" s="52">
        <v>39</v>
      </c>
      <c r="F123" s="10">
        <v>30</v>
      </c>
      <c r="G123" s="10"/>
      <c r="H123" s="10">
        <v>1</v>
      </c>
      <c r="I123" s="10">
        <v>52</v>
      </c>
      <c r="J123" s="12">
        <f t="shared" si="2"/>
        <v>0.75</v>
      </c>
    </row>
    <row r="124" spans="2:10" x14ac:dyDescent="0.3">
      <c r="B124" s="10"/>
      <c r="C124" s="10">
        <v>118</v>
      </c>
      <c r="D124" s="14" t="s">
        <v>102</v>
      </c>
      <c r="E124" s="52">
        <v>22</v>
      </c>
      <c r="F124" s="10">
        <v>16</v>
      </c>
      <c r="G124" s="10"/>
      <c r="H124" s="10">
        <v>1</v>
      </c>
      <c r="I124" s="10">
        <v>52</v>
      </c>
      <c r="J124" s="12">
        <f t="shared" si="2"/>
        <v>0.42307692307692307</v>
      </c>
    </row>
    <row r="125" spans="2:10" x14ac:dyDescent="0.3">
      <c r="B125" s="10"/>
      <c r="C125" s="10">
        <v>119</v>
      </c>
      <c r="D125" s="14" t="s">
        <v>103</v>
      </c>
      <c r="E125" s="52">
        <v>7.5</v>
      </c>
      <c r="F125" s="10">
        <v>7.5</v>
      </c>
      <c r="G125" s="10"/>
      <c r="H125" s="10">
        <v>1</v>
      </c>
      <c r="I125" s="10">
        <v>52</v>
      </c>
      <c r="J125" s="12">
        <f t="shared" si="2"/>
        <v>0.14423076923076922</v>
      </c>
    </row>
    <row r="126" spans="2:10" x14ac:dyDescent="0.3">
      <c r="B126" s="10"/>
      <c r="C126" s="10">
        <v>120</v>
      </c>
      <c r="D126" s="14" t="s">
        <v>104</v>
      </c>
      <c r="E126" s="52">
        <v>8</v>
      </c>
      <c r="F126" s="10">
        <v>8</v>
      </c>
      <c r="G126" s="10"/>
      <c r="H126" s="10">
        <v>3</v>
      </c>
      <c r="I126" s="10">
        <v>521</v>
      </c>
      <c r="J126" s="12">
        <f t="shared" si="2"/>
        <v>4.6065259117082535E-2</v>
      </c>
    </row>
    <row r="127" spans="2:10" x14ac:dyDescent="0.3">
      <c r="B127" s="10"/>
      <c r="C127" s="10">
        <v>121</v>
      </c>
      <c r="D127" s="14" t="s">
        <v>105</v>
      </c>
      <c r="E127" s="52">
        <v>5.99</v>
      </c>
      <c r="F127" s="10">
        <v>5.99</v>
      </c>
      <c r="G127" s="10"/>
      <c r="H127" s="10">
        <v>1</v>
      </c>
      <c r="I127" s="10">
        <v>156</v>
      </c>
      <c r="J127" s="12">
        <f t="shared" si="2"/>
        <v>3.8397435897435897E-2</v>
      </c>
    </row>
    <row r="128" spans="2:10" x14ac:dyDescent="0.3">
      <c r="B128" s="10"/>
      <c r="C128" s="10">
        <v>122</v>
      </c>
      <c r="D128" s="14" t="s">
        <v>106</v>
      </c>
      <c r="E128" s="52">
        <v>7.5</v>
      </c>
      <c r="F128" s="10">
        <v>7.5</v>
      </c>
      <c r="G128" s="10"/>
      <c r="H128" s="10">
        <v>1</v>
      </c>
      <c r="I128" s="10">
        <v>156</v>
      </c>
      <c r="J128" s="12">
        <f t="shared" si="2"/>
        <v>4.807692307692308E-2</v>
      </c>
    </row>
    <row r="129" spans="2:13" x14ac:dyDescent="0.3">
      <c r="B129" s="10"/>
      <c r="C129" s="10">
        <v>123</v>
      </c>
      <c r="D129" s="14" t="s">
        <v>107</v>
      </c>
      <c r="E129" s="52">
        <v>9.5</v>
      </c>
      <c r="F129" s="10">
        <v>9.5</v>
      </c>
      <c r="G129" s="10"/>
      <c r="H129" s="10">
        <v>1</v>
      </c>
      <c r="I129" s="10">
        <v>156</v>
      </c>
      <c r="J129" s="12">
        <f t="shared" si="2"/>
        <v>6.0897435897435896E-2</v>
      </c>
    </row>
    <row r="130" spans="2:13" x14ac:dyDescent="0.3">
      <c r="B130" s="10"/>
      <c r="C130" s="10">
        <v>124</v>
      </c>
      <c r="D130" s="14" t="s">
        <v>108</v>
      </c>
      <c r="E130" s="52">
        <v>10</v>
      </c>
      <c r="F130" s="10">
        <v>10</v>
      </c>
      <c r="G130" s="10"/>
      <c r="H130" s="10">
        <v>1</v>
      </c>
      <c r="I130" s="10">
        <v>156</v>
      </c>
      <c r="J130" s="12">
        <f t="shared" si="2"/>
        <v>6.4102564102564097E-2</v>
      </c>
    </row>
    <row r="131" spans="2:13" x14ac:dyDescent="0.3">
      <c r="B131" s="10"/>
      <c r="C131" s="10">
        <v>125</v>
      </c>
      <c r="D131" s="14" t="s">
        <v>109</v>
      </c>
      <c r="E131" s="52">
        <v>12</v>
      </c>
      <c r="F131" s="10">
        <v>12</v>
      </c>
      <c r="G131" s="10"/>
      <c r="H131" s="10">
        <v>1</v>
      </c>
      <c r="I131" s="10">
        <v>52</v>
      </c>
      <c r="J131" s="12">
        <f t="shared" si="2"/>
        <v>0.23076923076923078</v>
      </c>
      <c r="K131" s="23" t="s">
        <v>10</v>
      </c>
      <c r="L131" s="54">
        <f>SUM(J101:J131)</f>
        <v>13.379270387322206</v>
      </c>
      <c r="M131" s="25">
        <f>COUNT(J101:J131)</f>
        <v>31</v>
      </c>
    </row>
    <row r="132" spans="2:13" x14ac:dyDescent="0.3">
      <c r="B132" s="11" t="s">
        <v>11</v>
      </c>
      <c r="C132" s="10"/>
      <c r="D132" s="10"/>
      <c r="E132" s="12"/>
      <c r="F132" s="10"/>
      <c r="G132" s="10"/>
      <c r="H132" s="10"/>
      <c r="I132" s="10"/>
      <c r="J132" s="12"/>
    </row>
    <row r="133" spans="2:13" x14ac:dyDescent="0.3">
      <c r="B133" s="10"/>
      <c r="C133" s="10">
        <v>126</v>
      </c>
      <c r="D133" s="14" t="s">
        <v>110</v>
      </c>
      <c r="E133" s="52">
        <v>132.91666666666666</v>
      </c>
      <c r="F133" s="12">
        <v>77</v>
      </c>
      <c r="G133" s="10"/>
      <c r="H133" s="10">
        <v>1</v>
      </c>
      <c r="I133" s="10">
        <v>1</v>
      </c>
      <c r="J133" s="12">
        <v>132.91666666666666</v>
      </c>
    </row>
    <row r="134" spans="2:13" x14ac:dyDescent="0.3">
      <c r="B134" s="10"/>
      <c r="C134" s="10">
        <v>127</v>
      </c>
      <c r="D134" s="14" t="s">
        <v>111</v>
      </c>
      <c r="E134" s="52">
        <f>0.97*F134</f>
        <v>6.2758999999999991</v>
      </c>
      <c r="F134" s="10">
        <v>6.47</v>
      </c>
      <c r="G134" s="10"/>
      <c r="H134" s="10">
        <v>1</v>
      </c>
      <c r="I134" s="10">
        <v>1</v>
      </c>
      <c r="J134" s="12">
        <f t="shared" ref="J134:J138" si="3">+(E134*H134)/I134</f>
        <v>6.2758999999999991</v>
      </c>
    </row>
    <row r="135" spans="2:13" x14ac:dyDescent="0.3">
      <c r="B135" s="10"/>
      <c r="C135" s="10">
        <v>128</v>
      </c>
      <c r="D135" s="14" t="s">
        <v>793</v>
      </c>
      <c r="E135" s="52">
        <f>0.97*F135</f>
        <v>7.779399999999999</v>
      </c>
      <c r="F135" s="10">
        <v>8.02</v>
      </c>
      <c r="G135" s="10"/>
      <c r="H135" s="10">
        <v>1</v>
      </c>
      <c r="I135" s="10">
        <v>1</v>
      </c>
      <c r="J135" s="12">
        <f t="shared" si="3"/>
        <v>7.779399999999999</v>
      </c>
    </row>
    <row r="136" spans="2:13" x14ac:dyDescent="0.3">
      <c r="B136" s="10"/>
      <c r="C136" s="10">
        <v>129</v>
      </c>
      <c r="D136" s="14" t="s">
        <v>112</v>
      </c>
      <c r="E136" s="52">
        <v>1.38</v>
      </c>
      <c r="F136" s="10">
        <v>2.17</v>
      </c>
      <c r="G136" s="10"/>
      <c r="H136" s="10">
        <v>1</v>
      </c>
      <c r="I136" s="10">
        <v>1</v>
      </c>
      <c r="J136" s="12">
        <f t="shared" si="3"/>
        <v>1.38</v>
      </c>
    </row>
    <row r="137" spans="2:13" x14ac:dyDescent="0.3">
      <c r="B137" s="10"/>
      <c r="C137" s="10">
        <v>130</v>
      </c>
      <c r="D137" s="14" t="s">
        <v>113</v>
      </c>
      <c r="E137" s="52">
        <f>0.97*F137</f>
        <v>14.239599999999999</v>
      </c>
      <c r="F137" s="10">
        <v>14.68</v>
      </c>
      <c r="G137" s="10"/>
      <c r="H137" s="10">
        <v>1</v>
      </c>
      <c r="I137" s="10">
        <v>1</v>
      </c>
      <c r="J137" s="12">
        <f t="shared" si="3"/>
        <v>14.239599999999999</v>
      </c>
    </row>
    <row r="138" spans="2:13" x14ac:dyDescent="0.3">
      <c r="B138" s="10"/>
      <c r="C138" s="10">
        <v>131</v>
      </c>
      <c r="D138" s="14" t="s">
        <v>114</v>
      </c>
      <c r="E138" s="52">
        <f>0.97*F138</f>
        <v>97</v>
      </c>
      <c r="F138" s="10">
        <v>100</v>
      </c>
      <c r="G138" s="10"/>
      <c r="H138" s="10">
        <v>1</v>
      </c>
      <c r="I138" s="10">
        <v>52</v>
      </c>
      <c r="J138" s="12">
        <f t="shared" si="3"/>
        <v>1.8653846153846154</v>
      </c>
      <c r="K138" s="23" t="s">
        <v>11</v>
      </c>
      <c r="L138" s="54">
        <f>SUM(J133:J138)</f>
        <v>164.45695128205128</v>
      </c>
      <c r="M138" s="25">
        <f>COUNT(J133:J138)</f>
        <v>6</v>
      </c>
    </row>
    <row r="139" spans="2:13" x14ac:dyDescent="0.3">
      <c r="B139" s="11" t="s">
        <v>12</v>
      </c>
      <c r="C139" s="10"/>
      <c r="D139" s="10"/>
      <c r="E139" s="12"/>
      <c r="F139" s="10"/>
      <c r="G139" s="10"/>
      <c r="H139" s="10"/>
      <c r="I139" s="10"/>
      <c r="J139" s="12"/>
    </row>
    <row r="140" spans="2:13" x14ac:dyDescent="0.3">
      <c r="B140" s="10"/>
      <c r="C140" s="10">
        <v>132</v>
      </c>
      <c r="D140" s="10" t="s">
        <v>115</v>
      </c>
      <c r="E140" s="12">
        <v>4.54</v>
      </c>
      <c r="F140" s="10">
        <v>5</v>
      </c>
      <c r="G140" s="10"/>
      <c r="H140" s="10">
        <v>1</v>
      </c>
      <c r="I140" s="10">
        <v>365</v>
      </c>
      <c r="J140" s="12">
        <f>+(E140*H140)/I140</f>
        <v>1.2438356164383562E-2</v>
      </c>
    </row>
    <row r="141" spans="2:13" x14ac:dyDescent="0.3">
      <c r="B141" s="10"/>
      <c r="C141" s="10">
        <v>133</v>
      </c>
      <c r="D141" s="10" t="s">
        <v>116</v>
      </c>
      <c r="E141" s="12">
        <v>5</v>
      </c>
      <c r="F141" s="10">
        <v>5</v>
      </c>
      <c r="G141" s="10"/>
      <c r="H141" s="10">
        <v>1</v>
      </c>
      <c r="I141" s="10">
        <v>104.29</v>
      </c>
      <c r="J141" s="12">
        <f t="shared" ref="J141:J204" si="4">+(E141*H141)/I141</f>
        <v>4.7943235209511936E-2</v>
      </c>
    </row>
    <row r="142" spans="2:13" x14ac:dyDescent="0.3">
      <c r="B142" s="10"/>
      <c r="C142" s="10">
        <v>134</v>
      </c>
      <c r="D142" s="10" t="s">
        <v>115</v>
      </c>
      <c r="E142" s="12">
        <v>4.54</v>
      </c>
      <c r="F142" s="10">
        <v>5</v>
      </c>
      <c r="G142" s="10"/>
      <c r="H142" s="10">
        <v>1</v>
      </c>
      <c r="I142" s="10">
        <v>365</v>
      </c>
      <c r="J142" s="12">
        <f t="shared" si="4"/>
        <v>1.2438356164383562E-2</v>
      </c>
    </row>
    <row r="143" spans="2:13" x14ac:dyDescent="0.3">
      <c r="B143" s="10"/>
      <c r="C143" s="10">
        <v>135</v>
      </c>
      <c r="D143" s="10" t="s">
        <v>116</v>
      </c>
      <c r="E143" s="12">
        <v>5</v>
      </c>
      <c r="F143" s="10">
        <v>5</v>
      </c>
      <c r="G143" s="10"/>
      <c r="H143" s="10">
        <v>2</v>
      </c>
      <c r="I143" s="10">
        <v>104.29</v>
      </c>
      <c r="J143" s="12">
        <f t="shared" si="4"/>
        <v>9.5886470419023873E-2</v>
      </c>
    </row>
    <row r="144" spans="2:13" x14ac:dyDescent="0.3">
      <c r="B144" s="10"/>
      <c r="C144" s="10">
        <v>136</v>
      </c>
      <c r="D144" s="10" t="s">
        <v>117</v>
      </c>
      <c r="E144" s="12">
        <v>44</v>
      </c>
      <c r="F144" s="10">
        <v>44</v>
      </c>
      <c r="G144" s="10"/>
      <c r="H144" s="10">
        <v>1</v>
      </c>
      <c r="I144" s="10">
        <v>521.42857000000004</v>
      </c>
      <c r="J144" s="12">
        <f t="shared" si="4"/>
        <v>8.4383561875023452E-2</v>
      </c>
    </row>
    <row r="145" spans="2:10" x14ac:dyDescent="0.3">
      <c r="B145" s="10"/>
      <c r="C145" s="10">
        <v>137</v>
      </c>
      <c r="D145" s="10" t="s">
        <v>118</v>
      </c>
      <c r="E145" s="12">
        <v>27</v>
      </c>
      <c r="F145" s="10">
        <v>27</v>
      </c>
      <c r="G145" s="10"/>
      <c r="H145" s="10">
        <v>1</v>
      </c>
      <c r="I145" s="10">
        <v>1042.8570999999999</v>
      </c>
      <c r="J145" s="12">
        <f t="shared" si="4"/>
        <v>2.5890412022893647E-2</v>
      </c>
    </row>
    <row r="146" spans="2:10" x14ac:dyDescent="0.3">
      <c r="B146" s="10"/>
      <c r="C146" s="10">
        <v>138</v>
      </c>
      <c r="D146" s="10" t="s">
        <v>119</v>
      </c>
      <c r="E146" s="12">
        <v>0.99</v>
      </c>
      <c r="F146" s="10">
        <v>0.99</v>
      </c>
      <c r="G146" s="10"/>
      <c r="H146" s="10">
        <v>1</v>
      </c>
      <c r="I146" s="10">
        <v>1042.8570999999999</v>
      </c>
      <c r="J146" s="12">
        <f t="shared" si="4"/>
        <v>9.4931510750610032E-4</v>
      </c>
    </row>
    <row r="147" spans="2:10" x14ac:dyDescent="0.3">
      <c r="B147" s="10"/>
      <c r="C147" s="10">
        <v>139</v>
      </c>
      <c r="D147" s="10" t="s">
        <v>120</v>
      </c>
      <c r="E147" s="12">
        <v>6.5</v>
      </c>
      <c r="F147" s="10">
        <v>19.5</v>
      </c>
      <c r="G147" s="10"/>
      <c r="H147" s="10">
        <v>1</v>
      </c>
      <c r="I147" s="10">
        <v>156.42857000000001</v>
      </c>
      <c r="J147" s="12">
        <f t="shared" si="4"/>
        <v>4.1552511795000108E-2</v>
      </c>
    </row>
    <row r="148" spans="2:10" x14ac:dyDescent="0.3">
      <c r="B148" s="10"/>
      <c r="C148" s="10">
        <v>140</v>
      </c>
      <c r="D148" s="10" t="s">
        <v>121</v>
      </c>
      <c r="E148" s="12">
        <v>7.29</v>
      </c>
      <c r="F148" s="10">
        <v>3.99</v>
      </c>
      <c r="G148" s="10"/>
      <c r="H148" s="10">
        <v>1</v>
      </c>
      <c r="I148" s="10">
        <v>1042.8570999999999</v>
      </c>
      <c r="J148" s="12">
        <f t="shared" si="4"/>
        <v>6.9904112461812848E-3</v>
      </c>
    </row>
    <row r="149" spans="2:10" x14ac:dyDescent="0.3">
      <c r="B149" s="10"/>
      <c r="C149" s="10">
        <v>141</v>
      </c>
      <c r="D149" s="10" t="s">
        <v>122</v>
      </c>
      <c r="E149" s="12">
        <v>239.99</v>
      </c>
      <c r="F149" s="10">
        <v>228.65</v>
      </c>
      <c r="G149" s="10"/>
      <c r="H149" s="10">
        <v>1</v>
      </c>
      <c r="I149" s="10">
        <v>521.42999999999995</v>
      </c>
      <c r="J149" s="12">
        <f t="shared" si="4"/>
        <v>0.46025353355196291</v>
      </c>
    </row>
    <row r="150" spans="2:10" x14ac:dyDescent="0.3">
      <c r="B150" s="10"/>
      <c r="C150" s="10">
        <v>142</v>
      </c>
      <c r="D150" s="10" t="s">
        <v>123</v>
      </c>
      <c r="E150" s="12">
        <v>139.99</v>
      </c>
      <c r="F150" s="10">
        <v>159.16</v>
      </c>
      <c r="G150" s="10"/>
      <c r="H150" s="10">
        <v>1</v>
      </c>
      <c r="I150" s="10">
        <v>521.42999999999995</v>
      </c>
      <c r="J150" s="12">
        <f t="shared" si="4"/>
        <v>0.26847323705962456</v>
      </c>
    </row>
    <row r="151" spans="2:10" x14ac:dyDescent="0.3">
      <c r="B151" s="10"/>
      <c r="C151" s="10">
        <v>143</v>
      </c>
      <c r="D151" s="10" t="s">
        <v>124</v>
      </c>
      <c r="E151" s="12">
        <v>249</v>
      </c>
      <c r="F151" s="10">
        <v>44.68</v>
      </c>
      <c r="G151" s="10"/>
      <c r="H151" s="10">
        <v>1</v>
      </c>
      <c r="I151" s="10">
        <v>782.14</v>
      </c>
      <c r="J151" s="12">
        <f t="shared" si="4"/>
        <v>0.31835732733270261</v>
      </c>
    </row>
    <row r="152" spans="2:10" x14ac:dyDescent="0.3">
      <c r="B152" s="10"/>
      <c r="C152" s="10">
        <v>144</v>
      </c>
      <c r="D152" s="10" t="s">
        <v>125</v>
      </c>
      <c r="E152" s="12">
        <v>119</v>
      </c>
      <c r="F152" s="10">
        <v>119</v>
      </c>
      <c r="G152" s="10"/>
      <c r="H152" s="10">
        <v>1</v>
      </c>
      <c r="I152" s="10">
        <v>782.14</v>
      </c>
      <c r="J152" s="12">
        <f t="shared" si="4"/>
        <v>0.15214667450840003</v>
      </c>
    </row>
    <row r="153" spans="2:10" x14ac:dyDescent="0.3">
      <c r="B153" s="10"/>
      <c r="C153" s="10">
        <v>145</v>
      </c>
      <c r="D153" s="10" t="s">
        <v>126</v>
      </c>
      <c r="E153" s="12">
        <v>12</v>
      </c>
      <c r="F153" s="10">
        <v>12</v>
      </c>
      <c r="G153" s="10"/>
      <c r="H153" s="10">
        <v>1</v>
      </c>
      <c r="I153" s="10">
        <v>521.42999999999995</v>
      </c>
      <c r="J153" s="12">
        <f t="shared" si="4"/>
        <v>2.3013635579080607E-2</v>
      </c>
    </row>
    <row r="154" spans="2:10" x14ac:dyDescent="0.3">
      <c r="B154" s="10"/>
      <c r="C154" s="10">
        <v>146</v>
      </c>
      <c r="D154" s="10" t="s">
        <v>127</v>
      </c>
      <c r="E154" s="12">
        <v>13</v>
      </c>
      <c r="F154" s="10">
        <v>13</v>
      </c>
      <c r="G154" s="10"/>
      <c r="H154" s="10">
        <v>1</v>
      </c>
      <c r="I154" s="10">
        <v>782.14</v>
      </c>
      <c r="J154" s="12">
        <f t="shared" si="4"/>
        <v>1.6621065282430257E-2</v>
      </c>
    </row>
    <row r="155" spans="2:10" x14ac:dyDescent="0.3">
      <c r="B155" s="10"/>
      <c r="C155" s="10">
        <v>147</v>
      </c>
      <c r="D155" s="10" t="s">
        <v>128</v>
      </c>
      <c r="E155" s="12">
        <v>15</v>
      </c>
      <c r="F155" s="10">
        <v>10</v>
      </c>
      <c r="G155" s="10"/>
      <c r="H155" s="10">
        <v>1</v>
      </c>
      <c r="I155" s="10">
        <v>52.14</v>
      </c>
      <c r="J155" s="12">
        <f t="shared" si="4"/>
        <v>0.28768699654775604</v>
      </c>
    </row>
    <row r="156" spans="2:10" x14ac:dyDescent="0.3">
      <c r="B156" s="10"/>
      <c r="C156" s="10">
        <v>148</v>
      </c>
      <c r="D156" s="10" t="s">
        <v>129</v>
      </c>
      <c r="E156" s="12">
        <v>10</v>
      </c>
      <c r="F156" s="10">
        <v>10</v>
      </c>
      <c r="G156" s="10"/>
      <c r="H156" s="10">
        <v>3</v>
      </c>
      <c r="I156" s="10">
        <v>260.70999999999998</v>
      </c>
      <c r="J156" s="12">
        <f t="shared" si="4"/>
        <v>0.11507038471865291</v>
      </c>
    </row>
    <row r="157" spans="2:10" x14ac:dyDescent="0.3">
      <c r="B157" s="10"/>
      <c r="C157" s="10">
        <v>149</v>
      </c>
      <c r="D157" s="10" t="s">
        <v>115</v>
      </c>
      <c r="E157" s="12">
        <v>4.54</v>
      </c>
      <c r="F157" s="10">
        <v>5</v>
      </c>
      <c r="G157" s="10"/>
      <c r="H157" s="10">
        <v>1</v>
      </c>
      <c r="I157" s="10">
        <v>365</v>
      </c>
      <c r="J157" s="12">
        <f t="shared" si="4"/>
        <v>1.2438356164383562E-2</v>
      </c>
    </row>
    <row r="158" spans="2:10" x14ac:dyDescent="0.3">
      <c r="B158" s="10"/>
      <c r="C158" s="10">
        <v>150</v>
      </c>
      <c r="D158" s="10" t="s">
        <v>116</v>
      </c>
      <c r="E158" s="12">
        <v>5</v>
      </c>
      <c r="F158" s="10">
        <v>5</v>
      </c>
      <c r="G158" s="10"/>
      <c r="H158" s="10">
        <v>1</v>
      </c>
      <c r="I158" s="10">
        <v>104.29</v>
      </c>
      <c r="J158" s="12">
        <f t="shared" si="4"/>
        <v>4.7943235209511936E-2</v>
      </c>
    </row>
    <row r="159" spans="2:10" x14ac:dyDescent="0.3">
      <c r="B159" s="10"/>
      <c r="C159" s="10">
        <v>151</v>
      </c>
      <c r="D159" s="10" t="s">
        <v>117</v>
      </c>
      <c r="E159" s="12">
        <v>44</v>
      </c>
      <c r="F159" s="10">
        <v>44</v>
      </c>
      <c r="G159" s="10"/>
      <c r="H159" s="10">
        <v>1</v>
      </c>
      <c r="I159" s="10">
        <v>521.42857000000004</v>
      </c>
      <c r="J159" s="12">
        <f t="shared" si="4"/>
        <v>8.4383561875023452E-2</v>
      </c>
    </row>
    <row r="160" spans="2:10" x14ac:dyDescent="0.3">
      <c r="B160" s="10"/>
      <c r="C160" s="10">
        <v>152</v>
      </c>
      <c r="D160" s="10" t="s">
        <v>118</v>
      </c>
      <c r="E160" s="12">
        <v>27</v>
      </c>
      <c r="F160" s="10">
        <v>27</v>
      </c>
      <c r="G160" s="10"/>
      <c r="H160" s="10">
        <v>1</v>
      </c>
      <c r="I160" s="10">
        <v>1042.8570999999999</v>
      </c>
      <c r="J160" s="12">
        <f t="shared" si="4"/>
        <v>2.5890412022893647E-2</v>
      </c>
    </row>
    <row r="161" spans="2:10" x14ac:dyDescent="0.3">
      <c r="B161" s="10"/>
      <c r="C161" s="10">
        <v>153</v>
      </c>
      <c r="D161" s="10" t="s">
        <v>119</v>
      </c>
      <c r="E161" s="12">
        <v>0.99</v>
      </c>
      <c r="F161" s="10">
        <v>0.99</v>
      </c>
      <c r="G161" s="10"/>
      <c r="H161" s="10">
        <v>1</v>
      </c>
      <c r="I161" s="10">
        <v>1042.8570999999999</v>
      </c>
      <c r="J161" s="12">
        <f t="shared" si="4"/>
        <v>9.4931510750610032E-4</v>
      </c>
    </row>
    <row r="162" spans="2:10" x14ac:dyDescent="0.3">
      <c r="B162" s="10"/>
      <c r="C162" s="10">
        <v>154</v>
      </c>
      <c r="D162" s="10" t="s">
        <v>120</v>
      </c>
      <c r="E162" s="12">
        <v>6.5</v>
      </c>
      <c r="F162" s="10">
        <v>19.5</v>
      </c>
      <c r="G162" s="10"/>
      <c r="H162" s="10">
        <v>1</v>
      </c>
      <c r="I162" s="10">
        <v>156.42857000000001</v>
      </c>
      <c r="J162" s="12">
        <f t="shared" si="4"/>
        <v>4.1552511795000108E-2</v>
      </c>
    </row>
    <row r="163" spans="2:10" x14ac:dyDescent="0.3">
      <c r="B163" s="10"/>
      <c r="C163" s="10">
        <v>155</v>
      </c>
      <c r="D163" s="10" t="s">
        <v>121</v>
      </c>
      <c r="E163" s="12">
        <v>7.29</v>
      </c>
      <c r="F163" s="10">
        <v>3.99</v>
      </c>
      <c r="G163" s="10"/>
      <c r="H163" s="10">
        <v>1</v>
      </c>
      <c r="I163" s="10">
        <v>1042.8570999999999</v>
      </c>
      <c r="J163" s="12">
        <f t="shared" si="4"/>
        <v>6.9904112461812848E-3</v>
      </c>
    </row>
    <row r="164" spans="2:10" x14ac:dyDescent="0.3">
      <c r="B164" s="10"/>
      <c r="C164" s="10">
        <v>156</v>
      </c>
      <c r="D164" s="10" t="s">
        <v>130</v>
      </c>
      <c r="E164" s="12">
        <v>129.99</v>
      </c>
      <c r="F164" s="10">
        <v>149</v>
      </c>
      <c r="G164" s="10"/>
      <c r="H164" s="10">
        <v>1</v>
      </c>
      <c r="I164" s="10">
        <v>260.71429000000001</v>
      </c>
      <c r="J164" s="12">
        <f t="shared" si="4"/>
        <v>0.49859177262588872</v>
      </c>
    </row>
    <row r="165" spans="2:10" x14ac:dyDescent="0.3">
      <c r="B165" s="10"/>
      <c r="C165" s="10">
        <v>157</v>
      </c>
      <c r="D165" s="10" t="s">
        <v>131</v>
      </c>
      <c r="E165" s="12">
        <v>7.99</v>
      </c>
      <c r="F165" s="10">
        <v>8.99</v>
      </c>
      <c r="G165" s="10"/>
      <c r="H165" s="10">
        <v>4</v>
      </c>
      <c r="I165" s="10">
        <v>782.14</v>
      </c>
      <c r="J165" s="12">
        <f t="shared" si="4"/>
        <v>4.0862249725113153E-2</v>
      </c>
    </row>
    <row r="166" spans="2:10" x14ac:dyDescent="0.3">
      <c r="B166" s="10"/>
      <c r="C166" s="10">
        <v>158</v>
      </c>
      <c r="D166" s="10" t="s">
        <v>132</v>
      </c>
      <c r="E166" s="12">
        <v>3.99</v>
      </c>
      <c r="F166" s="10">
        <v>2.99</v>
      </c>
      <c r="G166" s="10"/>
      <c r="H166" s="10">
        <v>1</v>
      </c>
      <c r="I166" s="10">
        <v>782.14</v>
      </c>
      <c r="J166" s="12">
        <f t="shared" si="4"/>
        <v>5.1013884982228251E-3</v>
      </c>
    </row>
    <row r="167" spans="2:10" x14ac:dyDescent="0.3">
      <c r="B167" s="10"/>
      <c r="C167" s="10">
        <v>159</v>
      </c>
      <c r="D167" s="10" t="s">
        <v>116</v>
      </c>
      <c r="E167" s="12">
        <v>5</v>
      </c>
      <c r="F167" s="10">
        <v>5</v>
      </c>
      <c r="G167" s="10"/>
      <c r="H167" s="10">
        <v>1</v>
      </c>
      <c r="I167" s="10">
        <v>104.29</v>
      </c>
      <c r="J167" s="12">
        <f t="shared" si="4"/>
        <v>4.7943235209511936E-2</v>
      </c>
    </row>
    <row r="168" spans="2:10" x14ac:dyDescent="0.3">
      <c r="B168" s="10"/>
      <c r="C168" s="10">
        <v>160</v>
      </c>
      <c r="D168" s="10" t="s">
        <v>117</v>
      </c>
      <c r="E168" s="12">
        <v>44</v>
      </c>
      <c r="F168" s="10">
        <v>44</v>
      </c>
      <c r="G168" s="10"/>
      <c r="H168" s="10">
        <v>1</v>
      </c>
      <c r="I168" s="10">
        <v>521.42857000000004</v>
      </c>
      <c r="J168" s="12">
        <f t="shared" si="4"/>
        <v>8.4383561875023452E-2</v>
      </c>
    </row>
    <row r="169" spans="2:10" x14ac:dyDescent="0.3">
      <c r="B169" s="10"/>
      <c r="C169" s="10">
        <v>161</v>
      </c>
      <c r="D169" s="10" t="s">
        <v>118</v>
      </c>
      <c r="E169" s="12">
        <v>27</v>
      </c>
      <c r="F169" s="10">
        <v>27</v>
      </c>
      <c r="G169" s="10"/>
      <c r="H169" s="10">
        <v>1</v>
      </c>
      <c r="I169" s="10">
        <v>1042.8570999999999</v>
      </c>
      <c r="J169" s="12">
        <f t="shared" si="4"/>
        <v>2.5890412022893647E-2</v>
      </c>
    </row>
    <row r="170" spans="2:10" x14ac:dyDescent="0.3">
      <c r="B170" s="10"/>
      <c r="C170" s="10">
        <v>162</v>
      </c>
      <c r="D170" s="10" t="s">
        <v>119</v>
      </c>
      <c r="E170" s="12">
        <v>0.99</v>
      </c>
      <c r="F170" s="10">
        <v>0.99</v>
      </c>
      <c r="G170" s="10"/>
      <c r="H170" s="10">
        <v>1</v>
      </c>
      <c r="I170" s="10">
        <v>1042.8570999999999</v>
      </c>
      <c r="J170" s="12">
        <f t="shared" si="4"/>
        <v>9.4931510750610032E-4</v>
      </c>
    </row>
    <row r="171" spans="2:10" x14ac:dyDescent="0.3">
      <c r="B171" s="10"/>
      <c r="C171" s="10">
        <v>163</v>
      </c>
      <c r="D171" s="10" t="s">
        <v>120</v>
      </c>
      <c r="E171" s="12">
        <v>6.5</v>
      </c>
      <c r="F171" s="10">
        <v>19.5</v>
      </c>
      <c r="G171" s="10"/>
      <c r="H171" s="10">
        <v>1</v>
      </c>
      <c r="I171" s="10">
        <v>156.42857000000001</v>
      </c>
      <c r="J171" s="12">
        <f t="shared" si="4"/>
        <v>4.1552511795000108E-2</v>
      </c>
    </row>
    <row r="172" spans="2:10" x14ac:dyDescent="0.3">
      <c r="B172" s="10"/>
      <c r="C172" s="10">
        <v>164</v>
      </c>
      <c r="D172" s="10" t="s">
        <v>121</v>
      </c>
      <c r="E172" s="12">
        <v>7.29</v>
      </c>
      <c r="F172" s="10">
        <v>3.99</v>
      </c>
      <c r="G172" s="10"/>
      <c r="H172" s="10">
        <v>1</v>
      </c>
      <c r="I172" s="10">
        <v>1042.8570999999999</v>
      </c>
      <c r="J172" s="12">
        <f t="shared" si="4"/>
        <v>6.9904112461812848E-3</v>
      </c>
    </row>
    <row r="173" spans="2:10" x14ac:dyDescent="0.3">
      <c r="B173" s="10"/>
      <c r="C173" s="10">
        <v>165</v>
      </c>
      <c r="D173" s="10" t="s">
        <v>133</v>
      </c>
      <c r="E173" s="12">
        <v>14.99</v>
      </c>
      <c r="F173" s="10">
        <v>14.99</v>
      </c>
      <c r="G173" s="10"/>
      <c r="H173" s="10">
        <v>1</v>
      </c>
      <c r="I173" s="10">
        <v>156.43</v>
      </c>
      <c r="J173" s="12">
        <f t="shared" si="4"/>
        <v>9.5825608898548867E-2</v>
      </c>
    </row>
    <row r="174" spans="2:10" x14ac:dyDescent="0.3">
      <c r="B174" s="10"/>
      <c r="C174" s="10">
        <v>166</v>
      </c>
      <c r="D174" s="10" t="s">
        <v>134</v>
      </c>
      <c r="E174" s="12">
        <v>1.1499999999999999</v>
      </c>
      <c r="F174" s="10">
        <v>2.99</v>
      </c>
      <c r="G174" s="10"/>
      <c r="H174" s="10">
        <v>4</v>
      </c>
      <c r="I174" s="10">
        <v>156.43</v>
      </c>
      <c r="J174" s="12">
        <f t="shared" si="4"/>
        <v>2.9406124144984974E-2</v>
      </c>
    </row>
    <row r="175" spans="2:10" x14ac:dyDescent="0.3">
      <c r="B175" s="10"/>
      <c r="C175" s="10">
        <v>167</v>
      </c>
      <c r="D175" s="10" t="s">
        <v>989</v>
      </c>
      <c r="E175" s="12">
        <v>19.989999999999998</v>
      </c>
      <c r="F175" s="10">
        <v>28.2</v>
      </c>
      <c r="G175" s="10"/>
      <c r="H175" s="10">
        <v>1</v>
      </c>
      <c r="I175" s="10">
        <v>782.14286000000004</v>
      </c>
      <c r="J175" s="12">
        <f t="shared" si="4"/>
        <v>2.555799077421738E-2</v>
      </c>
    </row>
    <row r="176" spans="2:10" x14ac:dyDescent="0.3">
      <c r="B176" s="10"/>
      <c r="C176" s="10">
        <v>168</v>
      </c>
      <c r="D176" s="10" t="s">
        <v>136</v>
      </c>
      <c r="E176" s="12">
        <v>3.99</v>
      </c>
      <c r="F176" s="10">
        <v>2.99</v>
      </c>
      <c r="G176" s="10"/>
      <c r="H176" s="10">
        <v>2</v>
      </c>
      <c r="I176" s="10">
        <v>104.29</v>
      </c>
      <c r="J176" s="12">
        <f t="shared" si="4"/>
        <v>7.6517403394381053E-2</v>
      </c>
    </row>
    <row r="177" spans="2:10" x14ac:dyDescent="0.3">
      <c r="B177" s="10"/>
      <c r="C177" s="10">
        <v>169</v>
      </c>
      <c r="D177" s="10" t="s">
        <v>137</v>
      </c>
      <c r="E177" s="12">
        <v>6.49</v>
      </c>
      <c r="F177" s="10">
        <v>4.99</v>
      </c>
      <c r="G177" s="10"/>
      <c r="H177" s="10">
        <v>2</v>
      </c>
      <c r="I177" s="10">
        <v>104.29</v>
      </c>
      <c r="J177" s="12">
        <f t="shared" si="4"/>
        <v>0.12446063860389299</v>
      </c>
    </row>
    <row r="178" spans="2:10" x14ac:dyDescent="0.3">
      <c r="B178" s="10"/>
      <c r="C178" s="10">
        <v>170</v>
      </c>
      <c r="D178" s="10" t="s">
        <v>138</v>
      </c>
      <c r="E178" s="12">
        <v>9.99</v>
      </c>
      <c r="F178" s="10">
        <v>9.5</v>
      </c>
      <c r="G178" s="10"/>
      <c r="H178" s="10">
        <v>1</v>
      </c>
      <c r="I178" s="10">
        <v>260.70999999999998</v>
      </c>
      <c r="J178" s="12">
        <f t="shared" si="4"/>
        <v>3.8318438111311422E-2</v>
      </c>
    </row>
    <row r="179" spans="2:10" x14ac:dyDescent="0.3">
      <c r="B179" s="10"/>
      <c r="C179" s="10">
        <v>171</v>
      </c>
      <c r="D179" s="10" t="s">
        <v>139</v>
      </c>
      <c r="E179" s="12">
        <v>4.75</v>
      </c>
      <c r="F179" s="10">
        <v>4.5</v>
      </c>
      <c r="G179" s="10"/>
      <c r="H179" s="10">
        <v>1</v>
      </c>
      <c r="I179" s="10">
        <v>260.70999999999998</v>
      </c>
      <c r="J179" s="12">
        <f t="shared" si="4"/>
        <v>1.8219477580453378E-2</v>
      </c>
    </row>
    <row r="180" spans="2:10" x14ac:dyDescent="0.3">
      <c r="B180" s="10"/>
      <c r="C180" s="10">
        <v>172</v>
      </c>
      <c r="D180" s="10" t="s">
        <v>140</v>
      </c>
      <c r="E180" s="12">
        <v>44.99</v>
      </c>
      <c r="F180" s="10">
        <v>39.99</v>
      </c>
      <c r="G180" s="10"/>
      <c r="H180" s="10">
        <v>1</v>
      </c>
      <c r="I180" s="10">
        <v>260.70999999999998</v>
      </c>
      <c r="J180" s="12">
        <f t="shared" si="4"/>
        <v>0.17256722028307317</v>
      </c>
    </row>
    <row r="181" spans="2:10" x14ac:dyDescent="0.3">
      <c r="B181" s="10"/>
      <c r="C181" s="10">
        <v>173</v>
      </c>
      <c r="D181" s="10" t="s">
        <v>141</v>
      </c>
      <c r="E181" s="12">
        <v>293</v>
      </c>
      <c r="F181" s="10">
        <v>229</v>
      </c>
      <c r="G181" s="10"/>
      <c r="H181" s="10">
        <v>1</v>
      </c>
      <c r="I181" s="10">
        <v>782.14</v>
      </c>
      <c r="J181" s="12">
        <f t="shared" si="4"/>
        <v>0.37461324059631268</v>
      </c>
    </row>
    <row r="182" spans="2:10" x14ac:dyDescent="0.3">
      <c r="B182" s="10"/>
      <c r="C182" s="10">
        <v>174</v>
      </c>
      <c r="D182" s="10" t="s">
        <v>142</v>
      </c>
      <c r="E182" s="12">
        <v>190</v>
      </c>
      <c r="F182" s="10">
        <v>249.99</v>
      </c>
      <c r="G182" s="10"/>
      <c r="H182" s="10">
        <v>1</v>
      </c>
      <c r="I182" s="10">
        <v>521.42999999999995</v>
      </c>
      <c r="J182" s="12">
        <f t="shared" si="4"/>
        <v>0.36438256333544294</v>
      </c>
    </row>
    <row r="183" spans="2:10" x14ac:dyDescent="0.3">
      <c r="B183" s="10"/>
      <c r="C183" s="10">
        <v>175</v>
      </c>
      <c r="D183" s="10" t="s">
        <v>143</v>
      </c>
      <c r="E183" s="12">
        <v>189</v>
      </c>
      <c r="F183" s="10">
        <v>189</v>
      </c>
      <c r="G183" s="10"/>
      <c r="H183" s="10">
        <v>1</v>
      </c>
      <c r="I183" s="10">
        <v>260.70999999999998</v>
      </c>
      <c r="J183" s="12">
        <f t="shared" si="4"/>
        <v>0.72494342372751341</v>
      </c>
    </row>
    <row r="184" spans="2:10" x14ac:dyDescent="0.3">
      <c r="B184" s="10"/>
      <c r="C184" s="10">
        <v>176</v>
      </c>
      <c r="D184" s="10" t="s">
        <v>144</v>
      </c>
      <c r="E184" s="12">
        <v>9.99</v>
      </c>
      <c r="F184" s="10">
        <v>11.99</v>
      </c>
      <c r="G184" s="10"/>
      <c r="H184" s="10">
        <v>1</v>
      </c>
      <c r="I184" s="10">
        <v>260.70999999999998</v>
      </c>
      <c r="J184" s="12">
        <f t="shared" si="4"/>
        <v>3.8318438111311422E-2</v>
      </c>
    </row>
    <row r="185" spans="2:10" x14ac:dyDescent="0.3">
      <c r="B185" s="10"/>
      <c r="C185" s="10">
        <v>177</v>
      </c>
      <c r="D185" s="10" t="s">
        <v>145</v>
      </c>
      <c r="E185" s="12">
        <v>9.99</v>
      </c>
      <c r="F185" s="10">
        <v>11.99</v>
      </c>
      <c r="G185" s="10"/>
      <c r="H185" s="10">
        <v>1</v>
      </c>
      <c r="I185" s="10">
        <v>156.43</v>
      </c>
      <c r="J185" s="12">
        <f t="shared" si="4"/>
        <v>6.386243048008694E-2</v>
      </c>
    </row>
    <row r="186" spans="2:10" x14ac:dyDescent="0.3">
      <c r="B186" s="10"/>
      <c r="C186" s="10">
        <v>178</v>
      </c>
      <c r="D186" s="10" t="s">
        <v>146</v>
      </c>
      <c r="E186" s="12">
        <v>34.99</v>
      </c>
      <c r="F186" s="10">
        <v>34.99</v>
      </c>
      <c r="G186" s="10"/>
      <c r="H186" s="10">
        <v>1</v>
      </c>
      <c r="I186" s="10">
        <v>521.42999999999995</v>
      </c>
      <c r="J186" s="12">
        <f t="shared" si="4"/>
        <v>6.7103925742669213E-2</v>
      </c>
    </row>
    <row r="187" spans="2:10" x14ac:dyDescent="0.3">
      <c r="B187" s="10"/>
      <c r="C187" s="10">
        <v>179</v>
      </c>
      <c r="D187" s="10" t="s">
        <v>147</v>
      </c>
      <c r="E187" s="12">
        <v>11.99</v>
      </c>
      <c r="F187" s="10">
        <v>11.99</v>
      </c>
      <c r="G187" s="10"/>
      <c r="H187" s="10">
        <v>1</v>
      </c>
      <c r="I187" s="10">
        <v>1042.8570999999999</v>
      </c>
      <c r="J187" s="12">
        <f t="shared" si="4"/>
        <v>1.1497260746462771E-2</v>
      </c>
    </row>
    <row r="188" spans="2:10" x14ac:dyDescent="0.3">
      <c r="B188" s="10"/>
      <c r="C188" s="10">
        <v>180</v>
      </c>
      <c r="D188" s="10" t="s">
        <v>148</v>
      </c>
      <c r="E188" s="12">
        <v>7.99</v>
      </c>
      <c r="F188" s="10">
        <v>10</v>
      </c>
      <c r="G188" s="10"/>
      <c r="H188" s="10">
        <v>2</v>
      </c>
      <c r="I188" s="10">
        <v>260.71429000000001</v>
      </c>
      <c r="J188" s="12">
        <f t="shared" si="4"/>
        <v>6.1293149677372885E-2</v>
      </c>
    </row>
    <row r="189" spans="2:10" x14ac:dyDescent="0.3">
      <c r="B189" s="10"/>
      <c r="C189" s="10">
        <v>181</v>
      </c>
      <c r="D189" s="10" t="s">
        <v>1519</v>
      </c>
      <c r="E189" s="12">
        <v>4.5</v>
      </c>
      <c r="F189" s="10">
        <v>10</v>
      </c>
      <c r="G189" s="10"/>
      <c r="H189" s="10">
        <v>1</v>
      </c>
      <c r="I189" s="10">
        <v>260.71429000000001</v>
      </c>
      <c r="J189" s="12">
        <f t="shared" si="4"/>
        <v>1.7260273688872212E-2</v>
      </c>
    </row>
    <row r="190" spans="2:10" x14ac:dyDescent="0.3">
      <c r="B190" s="10"/>
      <c r="C190" s="10">
        <v>182</v>
      </c>
      <c r="D190" s="10" t="s">
        <v>149</v>
      </c>
      <c r="E190" s="12">
        <v>1.99</v>
      </c>
      <c r="F190" s="10">
        <v>1.9</v>
      </c>
      <c r="G190" s="10"/>
      <c r="H190" s="10">
        <v>1</v>
      </c>
      <c r="I190" s="10">
        <v>104.28570999999999</v>
      </c>
      <c r="J190" s="12">
        <f t="shared" si="4"/>
        <v>1.9082192565021614E-2</v>
      </c>
    </row>
    <row r="191" spans="2:10" x14ac:dyDescent="0.3">
      <c r="B191" s="10"/>
      <c r="C191" s="10">
        <v>183</v>
      </c>
      <c r="D191" s="10" t="s">
        <v>150</v>
      </c>
      <c r="E191" s="12">
        <v>5.49</v>
      </c>
      <c r="F191" s="10">
        <v>6.99</v>
      </c>
      <c r="G191" s="10"/>
      <c r="H191" s="10">
        <v>1</v>
      </c>
      <c r="I191" s="10">
        <v>521.42857000000004</v>
      </c>
      <c r="J191" s="12">
        <f t="shared" si="4"/>
        <v>1.0528767152133609E-2</v>
      </c>
    </row>
    <row r="192" spans="2:10" x14ac:dyDescent="0.3">
      <c r="B192" s="10"/>
      <c r="C192" s="10">
        <v>184</v>
      </c>
      <c r="D192" s="10" t="s">
        <v>151</v>
      </c>
      <c r="E192" s="12">
        <v>10.99</v>
      </c>
      <c r="F192" s="10">
        <v>12.2</v>
      </c>
      <c r="G192" s="10"/>
      <c r="H192" s="10">
        <v>1</v>
      </c>
      <c r="I192" s="10">
        <v>1042.8599999999999</v>
      </c>
      <c r="J192" s="12">
        <f t="shared" si="4"/>
        <v>1.0538327292253995E-2</v>
      </c>
    </row>
    <row r="193" spans="2:10" x14ac:dyDescent="0.3">
      <c r="B193" s="10"/>
      <c r="C193" s="10">
        <v>185</v>
      </c>
      <c r="D193" s="10" t="s">
        <v>152</v>
      </c>
      <c r="E193" s="12">
        <v>2.25</v>
      </c>
      <c r="F193" s="10">
        <v>2.25</v>
      </c>
      <c r="G193" s="10"/>
      <c r="H193" s="10">
        <v>1</v>
      </c>
      <c r="I193" s="10">
        <v>260.71429000000001</v>
      </c>
      <c r="J193" s="12">
        <f t="shared" si="4"/>
        <v>8.6301368444361062E-3</v>
      </c>
    </row>
    <row r="194" spans="2:10" x14ac:dyDescent="0.3">
      <c r="B194" s="10"/>
      <c r="C194" s="10">
        <v>186</v>
      </c>
      <c r="D194" s="10" t="s">
        <v>153</v>
      </c>
      <c r="E194" s="12">
        <v>1.99</v>
      </c>
      <c r="F194" s="10">
        <v>1.99</v>
      </c>
      <c r="G194" s="10"/>
      <c r="H194" s="10">
        <v>1</v>
      </c>
      <c r="I194" s="10">
        <v>260.71429000000001</v>
      </c>
      <c r="J194" s="12">
        <f t="shared" si="4"/>
        <v>7.6328765868568229E-3</v>
      </c>
    </row>
    <row r="195" spans="2:10" x14ac:dyDescent="0.3">
      <c r="B195" s="10"/>
      <c r="C195" s="10">
        <v>187</v>
      </c>
      <c r="D195" s="10" t="s">
        <v>154</v>
      </c>
      <c r="E195" s="12">
        <v>8.99</v>
      </c>
      <c r="F195" s="10">
        <v>5.99</v>
      </c>
      <c r="G195" s="10"/>
      <c r="H195" s="10">
        <v>1</v>
      </c>
      <c r="I195" s="10">
        <v>521.42857000000004</v>
      </c>
      <c r="J195" s="12">
        <f t="shared" si="4"/>
        <v>1.7241095937646837E-2</v>
      </c>
    </row>
    <row r="196" spans="2:10" x14ac:dyDescent="0.3">
      <c r="B196" s="10"/>
      <c r="C196" s="10">
        <v>188</v>
      </c>
      <c r="D196" s="10" t="s">
        <v>155</v>
      </c>
      <c r="E196" s="12">
        <v>1.99</v>
      </c>
      <c r="F196" s="10">
        <v>1.5</v>
      </c>
      <c r="G196" s="10"/>
      <c r="H196" s="10">
        <v>1</v>
      </c>
      <c r="I196" s="10">
        <v>1042.8570999999999</v>
      </c>
      <c r="J196" s="12">
        <f t="shared" si="4"/>
        <v>1.9082192565021614E-3</v>
      </c>
    </row>
    <row r="197" spans="2:10" x14ac:dyDescent="0.3">
      <c r="B197" s="10"/>
      <c r="C197" s="10">
        <v>189</v>
      </c>
      <c r="D197" s="10" t="s">
        <v>156</v>
      </c>
      <c r="E197" s="12">
        <v>8.99</v>
      </c>
      <c r="F197" s="10">
        <v>5.99</v>
      </c>
      <c r="G197" s="10"/>
      <c r="H197" s="10">
        <v>1</v>
      </c>
      <c r="I197" s="10">
        <v>521.42857000000004</v>
      </c>
      <c r="J197" s="12">
        <f t="shared" si="4"/>
        <v>1.7241095937646837E-2</v>
      </c>
    </row>
    <row r="198" spans="2:10" x14ac:dyDescent="0.3">
      <c r="B198" s="10"/>
      <c r="C198" s="10">
        <v>190</v>
      </c>
      <c r="D198" s="10" t="s">
        <v>157</v>
      </c>
      <c r="E198" s="12">
        <v>4.99</v>
      </c>
      <c r="F198" s="10">
        <v>1.5</v>
      </c>
      <c r="G198" s="10"/>
      <c r="H198" s="10">
        <v>1</v>
      </c>
      <c r="I198" s="10">
        <v>260.71429000000001</v>
      </c>
      <c r="J198" s="12">
        <f t="shared" si="4"/>
        <v>1.9139725712771633E-2</v>
      </c>
    </row>
    <row r="199" spans="2:10" x14ac:dyDescent="0.3">
      <c r="B199" s="10"/>
      <c r="C199" s="10">
        <v>191</v>
      </c>
      <c r="D199" s="10" t="s">
        <v>158</v>
      </c>
      <c r="E199" s="12">
        <v>4.99</v>
      </c>
      <c r="F199" s="10">
        <v>4.5</v>
      </c>
      <c r="G199" s="10"/>
      <c r="H199" s="10">
        <v>1</v>
      </c>
      <c r="I199" s="10">
        <v>521.42857000000004</v>
      </c>
      <c r="J199" s="12">
        <f t="shared" si="4"/>
        <v>9.5698630399174336E-3</v>
      </c>
    </row>
    <row r="200" spans="2:10" x14ac:dyDescent="0.3">
      <c r="B200" s="10"/>
      <c r="C200" s="10">
        <v>192</v>
      </c>
      <c r="D200" s="10" t="s">
        <v>159</v>
      </c>
      <c r="E200" s="12">
        <v>7.99</v>
      </c>
      <c r="F200" s="10">
        <v>7.99</v>
      </c>
      <c r="G200" s="10"/>
      <c r="H200" s="10">
        <v>1</v>
      </c>
      <c r="I200" s="10">
        <v>521.42857000000004</v>
      </c>
      <c r="J200" s="12">
        <f t="shared" si="4"/>
        <v>1.5323287713214485E-2</v>
      </c>
    </row>
    <row r="201" spans="2:10" x14ac:dyDescent="0.3">
      <c r="B201" s="10"/>
      <c r="C201" s="10">
        <v>193</v>
      </c>
      <c r="D201" s="10" t="s">
        <v>160</v>
      </c>
      <c r="E201" s="12">
        <v>5.99</v>
      </c>
      <c r="F201" s="10">
        <v>6.5</v>
      </c>
      <c r="G201" s="10"/>
      <c r="H201" s="10">
        <v>1</v>
      </c>
      <c r="I201" s="10">
        <v>104.28570999999999</v>
      </c>
      <c r="J201" s="12">
        <f t="shared" si="4"/>
        <v>5.7438358524864057E-2</v>
      </c>
    </row>
    <row r="202" spans="2:10" x14ac:dyDescent="0.3">
      <c r="B202" s="10"/>
      <c r="C202" s="10">
        <v>194</v>
      </c>
      <c r="D202" s="10" t="s">
        <v>161</v>
      </c>
      <c r="E202" s="12">
        <v>3.99</v>
      </c>
      <c r="F202" s="10">
        <v>5.99</v>
      </c>
      <c r="G202" s="10"/>
      <c r="H202" s="10">
        <v>1</v>
      </c>
      <c r="I202" s="10">
        <v>260.71429000000001</v>
      </c>
      <c r="J202" s="12">
        <f t="shared" si="4"/>
        <v>1.5304109337466697E-2</v>
      </c>
    </row>
    <row r="203" spans="2:10" x14ac:dyDescent="0.3">
      <c r="B203" s="10"/>
      <c r="C203" s="10">
        <v>195</v>
      </c>
      <c r="D203" s="10" t="s">
        <v>162</v>
      </c>
      <c r="E203" s="12">
        <v>14</v>
      </c>
      <c r="F203" s="10">
        <v>6.99</v>
      </c>
      <c r="G203" s="10"/>
      <c r="H203" s="10">
        <v>1</v>
      </c>
      <c r="I203" s="10">
        <v>521.42857000000004</v>
      </c>
      <c r="J203" s="12">
        <f t="shared" si="4"/>
        <v>2.6849315142052917E-2</v>
      </c>
    </row>
    <row r="204" spans="2:10" x14ac:dyDescent="0.3">
      <c r="B204" s="10"/>
      <c r="C204" s="10">
        <v>196</v>
      </c>
      <c r="D204" s="10" t="s">
        <v>163</v>
      </c>
      <c r="E204" s="12">
        <v>1.99</v>
      </c>
      <c r="F204" s="10">
        <v>1.79</v>
      </c>
      <c r="G204" s="10"/>
      <c r="H204" s="10">
        <v>1</v>
      </c>
      <c r="I204" s="10">
        <v>104.28570999999999</v>
      </c>
      <c r="J204" s="12">
        <f t="shared" si="4"/>
        <v>1.9082192565021614E-2</v>
      </c>
    </row>
    <row r="205" spans="2:10" x14ac:dyDescent="0.3">
      <c r="B205" s="10"/>
      <c r="C205" s="10">
        <v>197</v>
      </c>
      <c r="D205" s="10" t="s">
        <v>164</v>
      </c>
      <c r="E205" s="12">
        <v>1.99</v>
      </c>
      <c r="F205" s="10">
        <v>3.45</v>
      </c>
      <c r="G205" s="10"/>
      <c r="H205" s="10">
        <v>1</v>
      </c>
      <c r="I205" s="10">
        <v>104.28570999999999</v>
      </c>
      <c r="J205" s="12">
        <f t="shared" ref="J205:J268" si="5">+(E205*H205)/I205</f>
        <v>1.9082192565021614E-2</v>
      </c>
    </row>
    <row r="206" spans="2:10" x14ac:dyDescent="0.3">
      <c r="B206" s="10"/>
      <c r="C206" s="10">
        <v>198</v>
      </c>
      <c r="D206" s="10" t="s">
        <v>165</v>
      </c>
      <c r="E206" s="12">
        <v>9.99</v>
      </c>
      <c r="F206" s="10">
        <v>3.99</v>
      </c>
      <c r="G206" s="10"/>
      <c r="H206" s="10">
        <v>1</v>
      </c>
      <c r="I206" s="10">
        <v>521.42857000000004</v>
      </c>
      <c r="J206" s="12">
        <f t="shared" si="5"/>
        <v>1.9158904162079188E-2</v>
      </c>
    </row>
    <row r="207" spans="2:10" x14ac:dyDescent="0.3">
      <c r="B207" s="10"/>
      <c r="C207" s="10">
        <v>199</v>
      </c>
      <c r="D207" s="10" t="s">
        <v>166</v>
      </c>
      <c r="E207" s="12">
        <v>4.99</v>
      </c>
      <c r="F207" s="10">
        <v>4.99</v>
      </c>
      <c r="G207" s="10"/>
      <c r="H207" s="10">
        <v>1</v>
      </c>
      <c r="I207" s="10">
        <v>521.42857000000004</v>
      </c>
      <c r="J207" s="12">
        <f t="shared" si="5"/>
        <v>9.5698630399174336E-3</v>
      </c>
    </row>
    <row r="208" spans="2:10" x14ac:dyDescent="0.3">
      <c r="B208" s="10"/>
      <c r="C208" s="10">
        <v>200</v>
      </c>
      <c r="D208" s="10" t="s">
        <v>167</v>
      </c>
      <c r="E208" s="12">
        <v>2.89</v>
      </c>
      <c r="F208" s="10">
        <v>3.47</v>
      </c>
      <c r="G208" s="10"/>
      <c r="H208" s="10">
        <v>1</v>
      </c>
      <c r="I208" s="10">
        <v>8.3000000000000007</v>
      </c>
      <c r="J208" s="12">
        <f t="shared" si="5"/>
        <v>0.34819277108433733</v>
      </c>
    </row>
    <row r="209" spans="2:10" x14ac:dyDescent="0.3">
      <c r="B209" s="10"/>
      <c r="C209" s="10">
        <v>201</v>
      </c>
      <c r="D209" s="10" t="s">
        <v>168</v>
      </c>
      <c r="E209" s="12">
        <v>16</v>
      </c>
      <c r="F209" s="10">
        <v>15.17</v>
      </c>
      <c r="G209" s="10"/>
      <c r="H209" s="10">
        <v>1</v>
      </c>
      <c r="I209" s="10">
        <v>521.42857000000004</v>
      </c>
      <c r="J209" s="12">
        <f t="shared" si="5"/>
        <v>3.0684931590917619E-2</v>
      </c>
    </row>
    <row r="210" spans="2:10" x14ac:dyDescent="0.3">
      <c r="B210" s="10"/>
      <c r="C210" s="10">
        <v>202</v>
      </c>
      <c r="D210" s="10" t="s">
        <v>169</v>
      </c>
      <c r="E210" s="12">
        <v>15.2</v>
      </c>
      <c r="F210" s="10">
        <v>19.989999999999998</v>
      </c>
      <c r="G210" s="10"/>
      <c r="H210" s="10">
        <v>1</v>
      </c>
      <c r="I210" s="10">
        <v>260.71429000000001</v>
      </c>
      <c r="J210" s="12">
        <f t="shared" si="5"/>
        <v>5.8301368904635026E-2</v>
      </c>
    </row>
    <row r="211" spans="2:10" x14ac:dyDescent="0.3">
      <c r="B211" s="10"/>
      <c r="C211" s="10">
        <v>203</v>
      </c>
      <c r="D211" s="10" t="s">
        <v>170</v>
      </c>
      <c r="E211" s="12">
        <v>47.23</v>
      </c>
      <c r="F211" s="10">
        <v>47.23</v>
      </c>
      <c r="G211" s="10"/>
      <c r="H211" s="10">
        <v>1</v>
      </c>
      <c r="I211" s="10">
        <v>1042.8570999999999</v>
      </c>
      <c r="J211" s="12">
        <f t="shared" si="5"/>
        <v>4.5289042957083955E-2</v>
      </c>
    </row>
    <row r="212" spans="2:10" x14ac:dyDescent="0.3">
      <c r="B212" s="10"/>
      <c r="C212" s="10">
        <v>204</v>
      </c>
      <c r="D212" s="10" t="s">
        <v>171</v>
      </c>
      <c r="E212" s="12">
        <v>6.99</v>
      </c>
      <c r="F212" s="10">
        <v>4.99</v>
      </c>
      <c r="G212" s="10"/>
      <c r="H212" s="10">
        <v>1</v>
      </c>
      <c r="I212" s="10">
        <v>156.43</v>
      </c>
      <c r="J212" s="12">
        <f t="shared" si="5"/>
        <v>4.4684523429009783E-2</v>
      </c>
    </row>
    <row r="213" spans="2:10" x14ac:dyDescent="0.3">
      <c r="B213" s="10"/>
      <c r="C213" s="10">
        <v>205</v>
      </c>
      <c r="D213" s="10" t="s">
        <v>172</v>
      </c>
      <c r="E213" s="12">
        <v>5</v>
      </c>
      <c r="F213" s="10">
        <v>6.5</v>
      </c>
      <c r="G213" s="10"/>
      <c r="H213" s="10">
        <v>1</v>
      </c>
      <c r="I213" s="10">
        <v>104.28570999999999</v>
      </c>
      <c r="J213" s="12">
        <f t="shared" si="5"/>
        <v>4.7945207449803046E-2</v>
      </c>
    </row>
    <row r="214" spans="2:10" x14ac:dyDescent="0.3">
      <c r="B214" s="10"/>
      <c r="C214" s="10">
        <v>206</v>
      </c>
      <c r="D214" s="10" t="s">
        <v>173</v>
      </c>
      <c r="E214" s="12">
        <v>4.92</v>
      </c>
      <c r="F214" s="10">
        <v>4.9800000000000004</v>
      </c>
      <c r="G214" s="10"/>
      <c r="H214" s="10">
        <v>1</v>
      </c>
      <c r="I214" s="10">
        <v>26.07</v>
      </c>
      <c r="J214" s="12">
        <f t="shared" si="5"/>
        <v>0.18872266973532795</v>
      </c>
    </row>
    <row r="215" spans="2:10" x14ac:dyDescent="0.3">
      <c r="B215" s="10"/>
      <c r="C215" s="10">
        <v>207</v>
      </c>
      <c r="D215" s="10" t="s">
        <v>174</v>
      </c>
      <c r="E215" s="12">
        <v>13</v>
      </c>
      <c r="F215" s="10">
        <v>13</v>
      </c>
      <c r="G215" s="10"/>
      <c r="H215" s="10">
        <v>1</v>
      </c>
      <c r="I215" s="10">
        <v>1042.8570999999999</v>
      </c>
      <c r="J215" s="12">
        <f t="shared" si="5"/>
        <v>1.2465753936948792E-2</v>
      </c>
    </row>
    <row r="216" spans="2:10" x14ac:dyDescent="0.3">
      <c r="B216" s="10"/>
      <c r="C216" s="10">
        <v>208</v>
      </c>
      <c r="D216" s="10" t="s">
        <v>175</v>
      </c>
      <c r="E216" s="12">
        <v>59</v>
      </c>
      <c r="F216" s="10">
        <v>62</v>
      </c>
      <c r="G216" s="10"/>
      <c r="H216" s="10">
        <v>1</v>
      </c>
      <c r="I216" s="10">
        <v>365</v>
      </c>
      <c r="J216" s="12">
        <f t="shared" si="5"/>
        <v>0.16164383561643836</v>
      </c>
    </row>
    <row r="217" spans="2:10" x14ac:dyDescent="0.3">
      <c r="B217" s="10"/>
      <c r="C217" s="10">
        <v>209</v>
      </c>
      <c r="D217" s="10" t="s">
        <v>176</v>
      </c>
      <c r="E217" s="12">
        <v>3.98</v>
      </c>
      <c r="F217" s="10">
        <v>3.98</v>
      </c>
      <c r="G217" s="10"/>
      <c r="H217" s="10">
        <v>1</v>
      </c>
      <c r="I217" s="10">
        <v>104.28570999999999</v>
      </c>
      <c r="J217" s="12">
        <f t="shared" si="5"/>
        <v>3.8164385130043228E-2</v>
      </c>
    </row>
    <row r="218" spans="2:10" x14ac:dyDescent="0.3">
      <c r="B218" s="10"/>
      <c r="C218" s="10">
        <v>210</v>
      </c>
      <c r="D218" s="10" t="s">
        <v>177</v>
      </c>
      <c r="E218" s="12">
        <v>2.5</v>
      </c>
      <c r="F218" s="10">
        <v>1</v>
      </c>
      <c r="G218" s="10"/>
      <c r="H218" s="10">
        <v>1</v>
      </c>
      <c r="I218" s="10">
        <v>260.71429000000001</v>
      </c>
      <c r="J218" s="12">
        <f t="shared" si="5"/>
        <v>9.5890409382623411E-3</v>
      </c>
    </row>
    <row r="219" spans="2:10" x14ac:dyDescent="0.3">
      <c r="B219" s="10"/>
      <c r="C219" s="10">
        <v>211</v>
      </c>
      <c r="D219" s="10" t="s">
        <v>178</v>
      </c>
      <c r="E219" s="12">
        <v>0.99</v>
      </c>
      <c r="F219" s="10">
        <v>0.99</v>
      </c>
      <c r="G219" s="10"/>
      <c r="H219" s="10">
        <v>1</v>
      </c>
      <c r="I219" s="10">
        <v>104.28570999999999</v>
      </c>
      <c r="J219" s="12">
        <f t="shared" si="5"/>
        <v>9.4931510750610043E-3</v>
      </c>
    </row>
    <row r="220" spans="2:10" x14ac:dyDescent="0.3">
      <c r="B220" s="10"/>
      <c r="C220" s="10">
        <v>212</v>
      </c>
      <c r="D220" s="10" t="s">
        <v>179</v>
      </c>
      <c r="E220" s="12">
        <v>0.99</v>
      </c>
      <c r="F220" s="10">
        <v>0.99</v>
      </c>
      <c r="G220" s="10"/>
      <c r="H220" s="10">
        <v>1</v>
      </c>
      <c r="I220" s="10">
        <v>26.071428999999998</v>
      </c>
      <c r="J220" s="12">
        <f t="shared" si="5"/>
        <v>3.7972602115518873E-2</v>
      </c>
    </row>
    <row r="221" spans="2:10" x14ac:dyDescent="0.3">
      <c r="B221" s="10"/>
      <c r="C221" s="10">
        <v>213</v>
      </c>
      <c r="D221" s="10" t="s">
        <v>180</v>
      </c>
      <c r="E221" s="12">
        <v>0.42</v>
      </c>
      <c r="F221" s="10">
        <v>0.47</v>
      </c>
      <c r="G221" s="10"/>
      <c r="H221" s="10">
        <v>1</v>
      </c>
      <c r="I221" s="10">
        <v>20</v>
      </c>
      <c r="J221" s="12">
        <f t="shared" si="5"/>
        <v>2.0999999999999998E-2</v>
      </c>
    </row>
    <row r="222" spans="2:10" x14ac:dyDescent="0.3">
      <c r="B222" s="10"/>
      <c r="C222" s="10">
        <v>214</v>
      </c>
      <c r="D222" s="10" t="s">
        <v>990</v>
      </c>
      <c r="E222" s="12">
        <v>0.99</v>
      </c>
      <c r="F222" s="10">
        <v>0.99</v>
      </c>
      <c r="G222" s="10"/>
      <c r="H222" s="10">
        <v>1</v>
      </c>
      <c r="I222" s="10">
        <v>4.3499999999999996</v>
      </c>
      <c r="J222" s="12">
        <f t="shared" si="5"/>
        <v>0.22758620689655173</v>
      </c>
    </row>
    <row r="223" spans="2:10" x14ac:dyDescent="0.3">
      <c r="B223" s="10"/>
      <c r="C223" s="10">
        <v>215</v>
      </c>
      <c r="D223" s="10" t="s">
        <v>182</v>
      </c>
      <c r="E223" s="12">
        <v>0.99</v>
      </c>
      <c r="F223" s="10">
        <v>0.99</v>
      </c>
      <c r="G223" s="10"/>
      <c r="H223" s="10">
        <v>2</v>
      </c>
      <c r="I223" s="10">
        <v>52.142856999999999</v>
      </c>
      <c r="J223" s="12">
        <f t="shared" si="5"/>
        <v>3.7972602843760556E-2</v>
      </c>
    </row>
    <row r="224" spans="2:10" x14ac:dyDescent="0.3">
      <c r="B224" s="10"/>
      <c r="C224" s="10">
        <v>216</v>
      </c>
      <c r="D224" s="10" t="s">
        <v>183</v>
      </c>
      <c r="E224" s="12">
        <v>0.53</v>
      </c>
      <c r="F224" s="10">
        <v>0.53</v>
      </c>
      <c r="G224" s="10"/>
      <c r="H224" s="10">
        <v>1</v>
      </c>
      <c r="I224" s="10">
        <v>4.3452381000000004</v>
      </c>
      <c r="J224" s="12">
        <f t="shared" si="5"/>
        <v>0.12197260260605741</v>
      </c>
    </row>
    <row r="225" spans="2:10" x14ac:dyDescent="0.3">
      <c r="B225" s="10"/>
      <c r="C225" s="10">
        <v>217</v>
      </c>
      <c r="D225" s="10" t="s">
        <v>184</v>
      </c>
      <c r="E225" s="12">
        <v>0.9</v>
      </c>
      <c r="F225" s="10">
        <v>0.9</v>
      </c>
      <c r="G225" s="10"/>
      <c r="H225" s="10">
        <v>1</v>
      </c>
      <c r="I225" s="10">
        <v>2</v>
      </c>
      <c r="J225" s="12">
        <f t="shared" si="5"/>
        <v>0.45</v>
      </c>
    </row>
    <row r="226" spans="2:10" x14ac:dyDescent="0.3">
      <c r="B226" s="10"/>
      <c r="C226" s="10">
        <v>218</v>
      </c>
      <c r="D226" s="10" t="s">
        <v>185</v>
      </c>
      <c r="E226" s="12">
        <v>1.52</v>
      </c>
      <c r="F226" s="10">
        <v>1.42</v>
      </c>
      <c r="G226" s="10"/>
      <c r="H226" s="10">
        <v>1</v>
      </c>
      <c r="I226" s="10">
        <v>8.6904762000000009</v>
      </c>
      <c r="J226" s="12">
        <f t="shared" si="5"/>
        <v>0.17490410939736534</v>
      </c>
    </row>
    <row r="227" spans="2:10" x14ac:dyDescent="0.3">
      <c r="B227" s="10"/>
      <c r="C227" s="10">
        <v>219</v>
      </c>
      <c r="D227" s="10" t="s">
        <v>186</v>
      </c>
      <c r="E227" s="12">
        <v>1.31</v>
      </c>
      <c r="F227" s="10">
        <v>1.87</v>
      </c>
      <c r="G227" s="10"/>
      <c r="H227" s="10">
        <v>1</v>
      </c>
      <c r="I227" s="10">
        <v>8.6904762000000009</v>
      </c>
      <c r="J227" s="12">
        <f t="shared" si="5"/>
        <v>0.15073972586220302</v>
      </c>
    </row>
    <row r="228" spans="2:10" x14ac:dyDescent="0.3">
      <c r="B228" s="10"/>
      <c r="C228" s="10">
        <v>220</v>
      </c>
      <c r="D228" s="10" t="s">
        <v>187</v>
      </c>
      <c r="E228" s="12">
        <v>1.37</v>
      </c>
      <c r="F228" s="10">
        <v>1.37</v>
      </c>
      <c r="G228" s="10"/>
      <c r="H228" s="10">
        <v>1</v>
      </c>
      <c r="I228" s="10">
        <v>26.071428999999998</v>
      </c>
      <c r="J228" s="12">
        <f t="shared" si="5"/>
        <v>5.2547944341677637E-2</v>
      </c>
    </row>
    <row r="229" spans="2:10" x14ac:dyDescent="0.3">
      <c r="B229" s="10"/>
      <c r="C229" s="10">
        <v>221</v>
      </c>
      <c r="D229" s="10" t="s">
        <v>1008</v>
      </c>
      <c r="E229" s="12">
        <v>1</v>
      </c>
      <c r="F229" s="10">
        <v>1.58</v>
      </c>
      <c r="G229" s="10"/>
      <c r="H229" s="10">
        <v>1</v>
      </c>
      <c r="I229" s="10">
        <v>4.3452381000000004</v>
      </c>
      <c r="J229" s="12">
        <f t="shared" si="5"/>
        <v>0.23013698604916491</v>
      </c>
    </row>
    <row r="230" spans="2:10" x14ac:dyDescent="0.3">
      <c r="B230" s="10"/>
      <c r="C230" s="10">
        <v>222</v>
      </c>
      <c r="D230" s="10" t="s">
        <v>189</v>
      </c>
      <c r="E230" s="12">
        <v>0.53</v>
      </c>
      <c r="F230" s="10">
        <v>0.53</v>
      </c>
      <c r="G230" s="10"/>
      <c r="H230" s="10">
        <v>1</v>
      </c>
      <c r="I230" s="10">
        <v>4.3452381000000004</v>
      </c>
      <c r="J230" s="12">
        <f t="shared" si="5"/>
        <v>0.12197260260605741</v>
      </c>
    </row>
    <row r="231" spans="2:10" x14ac:dyDescent="0.3">
      <c r="B231" s="10"/>
      <c r="C231" s="10">
        <v>223</v>
      </c>
      <c r="D231" s="10" t="s">
        <v>190</v>
      </c>
      <c r="E231" s="12">
        <v>0.99</v>
      </c>
      <c r="F231" s="10">
        <v>0.99</v>
      </c>
      <c r="G231" s="10"/>
      <c r="H231" s="10">
        <v>1</v>
      </c>
      <c r="I231" s="10">
        <v>52.14</v>
      </c>
      <c r="J231" s="12">
        <f t="shared" si="5"/>
        <v>1.8987341772151899E-2</v>
      </c>
    </row>
    <row r="232" spans="2:10" x14ac:dyDescent="0.3">
      <c r="B232" s="10"/>
      <c r="C232" s="10">
        <v>224</v>
      </c>
      <c r="D232" s="10" t="s">
        <v>191</v>
      </c>
      <c r="E232" s="12">
        <v>1.79</v>
      </c>
      <c r="F232" s="10">
        <v>1.79</v>
      </c>
      <c r="G232" s="10"/>
      <c r="H232" s="10">
        <v>1</v>
      </c>
      <c r="I232" s="10">
        <v>25</v>
      </c>
      <c r="J232" s="12">
        <f t="shared" si="5"/>
        <v>7.1599999999999997E-2</v>
      </c>
    </row>
    <row r="233" spans="2:10" x14ac:dyDescent="0.3">
      <c r="B233" s="10"/>
      <c r="C233" s="10">
        <v>225</v>
      </c>
      <c r="D233" s="10" t="s">
        <v>1628</v>
      </c>
      <c r="E233" s="12">
        <v>3.41</v>
      </c>
      <c r="F233" s="10">
        <v>4.7300000000000004</v>
      </c>
      <c r="G233" s="10"/>
      <c r="H233" s="10">
        <v>1</v>
      </c>
      <c r="I233" s="10">
        <v>52.142856999999999</v>
      </c>
      <c r="J233" s="12">
        <f t="shared" si="5"/>
        <v>6.5397260453143188E-2</v>
      </c>
    </row>
    <row r="234" spans="2:10" x14ac:dyDescent="0.3">
      <c r="B234" s="10"/>
      <c r="C234" s="10">
        <v>226</v>
      </c>
      <c r="D234" s="10" t="s">
        <v>116</v>
      </c>
      <c r="E234" s="12">
        <v>5</v>
      </c>
      <c r="F234" s="10">
        <v>5</v>
      </c>
      <c r="G234" s="10"/>
      <c r="H234" s="10">
        <v>1</v>
      </c>
      <c r="I234" s="10">
        <v>104.29</v>
      </c>
      <c r="J234" s="12">
        <f t="shared" si="5"/>
        <v>4.7943235209511936E-2</v>
      </c>
    </row>
    <row r="235" spans="2:10" x14ac:dyDescent="0.3">
      <c r="B235" s="10"/>
      <c r="C235" s="10">
        <v>227</v>
      </c>
      <c r="D235" s="10" t="s">
        <v>117</v>
      </c>
      <c r="E235" s="12">
        <v>44</v>
      </c>
      <c r="F235" s="10">
        <v>44</v>
      </c>
      <c r="G235" s="10"/>
      <c r="H235" s="10">
        <v>1</v>
      </c>
      <c r="I235" s="10">
        <v>521.42857000000004</v>
      </c>
      <c r="J235" s="12">
        <f t="shared" si="5"/>
        <v>8.4383561875023452E-2</v>
      </c>
    </row>
    <row r="236" spans="2:10" x14ac:dyDescent="0.3">
      <c r="B236" s="10"/>
      <c r="C236" s="10">
        <v>228</v>
      </c>
      <c r="D236" s="10" t="s">
        <v>118</v>
      </c>
      <c r="E236" s="12">
        <v>27</v>
      </c>
      <c r="F236" s="10">
        <v>27</v>
      </c>
      <c r="G236" s="10"/>
      <c r="H236" s="10">
        <v>1</v>
      </c>
      <c r="I236" s="10">
        <v>1042.8570999999999</v>
      </c>
      <c r="J236" s="12">
        <f t="shared" si="5"/>
        <v>2.5890412022893647E-2</v>
      </c>
    </row>
    <row r="237" spans="2:10" x14ac:dyDescent="0.3">
      <c r="B237" s="10"/>
      <c r="C237" s="10">
        <v>229</v>
      </c>
      <c r="D237" s="10" t="s">
        <v>119</v>
      </c>
      <c r="E237" s="12">
        <v>0.99</v>
      </c>
      <c r="F237" s="10">
        <v>0.99</v>
      </c>
      <c r="G237" s="10"/>
      <c r="H237" s="10">
        <v>1</v>
      </c>
      <c r="I237" s="10">
        <v>1042.8570999999999</v>
      </c>
      <c r="J237" s="12">
        <f t="shared" si="5"/>
        <v>9.4931510750610032E-4</v>
      </c>
    </row>
    <row r="238" spans="2:10" x14ac:dyDescent="0.3">
      <c r="B238" s="10"/>
      <c r="C238" s="10">
        <v>230</v>
      </c>
      <c r="D238" s="10" t="s">
        <v>192</v>
      </c>
      <c r="E238" s="12">
        <v>28</v>
      </c>
      <c r="F238" s="10">
        <v>28</v>
      </c>
      <c r="G238" s="10"/>
      <c r="H238" s="10">
        <v>1</v>
      </c>
      <c r="I238" s="10">
        <v>521.42857000000004</v>
      </c>
      <c r="J238" s="12">
        <f t="shared" si="5"/>
        <v>5.3698630284105833E-2</v>
      </c>
    </row>
    <row r="239" spans="2:10" x14ac:dyDescent="0.3">
      <c r="B239" s="10"/>
      <c r="C239" s="10">
        <v>231</v>
      </c>
      <c r="D239" s="10" t="s">
        <v>992</v>
      </c>
      <c r="E239" s="12">
        <v>22.5</v>
      </c>
      <c r="F239" s="10">
        <v>24</v>
      </c>
      <c r="G239" s="10"/>
      <c r="H239" s="10">
        <v>2</v>
      </c>
      <c r="I239" s="10">
        <v>104.29</v>
      </c>
      <c r="J239" s="12">
        <f t="shared" si="5"/>
        <v>0.43148911688560743</v>
      </c>
    </row>
    <row r="240" spans="2:10" x14ac:dyDescent="0.3">
      <c r="B240" s="10"/>
      <c r="C240" s="10">
        <v>232</v>
      </c>
      <c r="D240" s="10" t="s">
        <v>194</v>
      </c>
      <c r="E240" s="12">
        <v>17</v>
      </c>
      <c r="F240" s="10">
        <v>9</v>
      </c>
      <c r="G240" s="10"/>
      <c r="H240" s="10">
        <v>2</v>
      </c>
      <c r="I240" s="10">
        <v>104.29</v>
      </c>
      <c r="J240" s="12">
        <f t="shared" si="5"/>
        <v>0.32601399942468118</v>
      </c>
    </row>
    <row r="241" spans="2:10" x14ac:dyDescent="0.3">
      <c r="B241" s="10"/>
      <c r="C241" s="10">
        <v>233</v>
      </c>
      <c r="D241" s="10" t="s">
        <v>195</v>
      </c>
      <c r="E241" s="12">
        <v>2</v>
      </c>
      <c r="F241" s="10">
        <v>2.5</v>
      </c>
      <c r="G241" s="10"/>
      <c r="H241" s="10">
        <v>3</v>
      </c>
      <c r="I241" s="10">
        <v>104.29</v>
      </c>
      <c r="J241" s="12">
        <f t="shared" si="5"/>
        <v>5.7531882251414319E-2</v>
      </c>
    </row>
    <row r="242" spans="2:10" x14ac:dyDescent="0.3">
      <c r="B242" s="10"/>
      <c r="C242" s="10">
        <v>234</v>
      </c>
      <c r="D242" s="10" t="s">
        <v>196</v>
      </c>
      <c r="E242" s="12">
        <v>11</v>
      </c>
      <c r="F242" s="10">
        <v>11</v>
      </c>
      <c r="G242" s="10"/>
      <c r="H242" s="10">
        <v>1</v>
      </c>
      <c r="I242" s="10">
        <v>104.28570999999999</v>
      </c>
      <c r="J242" s="12">
        <f t="shared" si="5"/>
        <v>0.10547945638956671</v>
      </c>
    </row>
    <row r="243" spans="2:10" x14ac:dyDescent="0.3">
      <c r="B243" s="10"/>
      <c r="C243" s="10">
        <v>235</v>
      </c>
      <c r="D243" s="10" t="s">
        <v>197</v>
      </c>
      <c r="E243" s="12">
        <v>7</v>
      </c>
      <c r="F243" s="10">
        <v>7.42</v>
      </c>
      <c r="G243" s="10"/>
      <c r="H243" s="10">
        <v>1</v>
      </c>
      <c r="I243" s="10">
        <v>521.42857000000004</v>
      </c>
      <c r="J243" s="12">
        <f t="shared" si="5"/>
        <v>1.3424657571026458E-2</v>
      </c>
    </row>
    <row r="244" spans="2:10" x14ac:dyDescent="0.3">
      <c r="B244" s="10"/>
      <c r="C244" s="10">
        <v>236</v>
      </c>
      <c r="D244" s="10" t="s">
        <v>198</v>
      </c>
      <c r="E244" s="12">
        <v>12</v>
      </c>
      <c r="F244" s="10">
        <v>13</v>
      </c>
      <c r="G244" s="10"/>
      <c r="H244" s="10">
        <v>1</v>
      </c>
      <c r="I244" s="10">
        <v>260.71429000000001</v>
      </c>
      <c r="J244" s="12">
        <f t="shared" si="5"/>
        <v>4.6027396503659238E-2</v>
      </c>
    </row>
    <row r="245" spans="2:10" x14ac:dyDescent="0.3">
      <c r="B245" s="10"/>
      <c r="C245" s="10">
        <v>237</v>
      </c>
      <c r="D245" s="10" t="s">
        <v>189</v>
      </c>
      <c r="E245" s="12">
        <v>0.53</v>
      </c>
      <c r="F245" s="10">
        <v>0.53</v>
      </c>
      <c r="G245" s="10"/>
      <c r="H245" s="10">
        <v>1</v>
      </c>
      <c r="I245" s="10">
        <v>2</v>
      </c>
      <c r="J245" s="12">
        <f t="shared" si="5"/>
        <v>0.26500000000000001</v>
      </c>
    </row>
    <row r="246" spans="2:10" x14ac:dyDescent="0.3">
      <c r="B246" s="10"/>
      <c r="C246" s="10">
        <v>238</v>
      </c>
      <c r="D246" s="10" t="s">
        <v>199</v>
      </c>
      <c r="E246" s="12">
        <v>2.1</v>
      </c>
      <c r="F246" s="10">
        <v>2.1</v>
      </c>
      <c r="G246" s="10"/>
      <c r="H246" s="10">
        <v>1</v>
      </c>
      <c r="I246" s="10">
        <v>4.3452381000000004</v>
      </c>
      <c r="J246" s="12">
        <f t="shared" si="5"/>
        <v>0.48328767070324635</v>
      </c>
    </row>
    <row r="247" spans="2:10" x14ac:dyDescent="0.3">
      <c r="B247" s="10"/>
      <c r="C247" s="10">
        <v>239</v>
      </c>
      <c r="D247" s="10" t="s">
        <v>200</v>
      </c>
      <c r="E247" s="12">
        <v>3</v>
      </c>
      <c r="F247" s="10">
        <v>2.12</v>
      </c>
      <c r="G247" s="10"/>
      <c r="H247" s="10">
        <v>1</v>
      </c>
      <c r="I247" s="10">
        <v>52.142856999999999</v>
      </c>
      <c r="J247" s="12">
        <f t="shared" si="5"/>
        <v>5.7534246732970543E-2</v>
      </c>
    </row>
    <row r="248" spans="2:10" x14ac:dyDescent="0.3">
      <c r="B248" s="10"/>
      <c r="C248" s="10">
        <v>240</v>
      </c>
      <c r="D248" s="10" t="s">
        <v>115</v>
      </c>
      <c r="E248" s="12">
        <v>4.54</v>
      </c>
      <c r="F248" s="10">
        <v>5</v>
      </c>
      <c r="G248" s="10"/>
      <c r="H248" s="10">
        <v>1</v>
      </c>
      <c r="I248" s="10">
        <v>365</v>
      </c>
      <c r="J248" s="12">
        <f t="shared" si="5"/>
        <v>1.2438356164383562E-2</v>
      </c>
    </row>
    <row r="249" spans="2:10" x14ac:dyDescent="0.3">
      <c r="B249" s="10"/>
      <c r="C249" s="10">
        <v>241</v>
      </c>
      <c r="D249" s="10" t="s">
        <v>116</v>
      </c>
      <c r="E249" s="12">
        <v>5</v>
      </c>
      <c r="F249" s="10">
        <v>5</v>
      </c>
      <c r="G249" s="10"/>
      <c r="H249" s="10">
        <v>2</v>
      </c>
      <c r="I249" s="10">
        <v>104.29</v>
      </c>
      <c r="J249" s="12">
        <f t="shared" si="5"/>
        <v>9.5886470419023873E-2</v>
      </c>
    </row>
    <row r="250" spans="2:10" x14ac:dyDescent="0.3">
      <c r="B250" s="10"/>
      <c r="C250" s="10">
        <v>242</v>
      </c>
      <c r="D250" s="10" t="s">
        <v>117</v>
      </c>
      <c r="E250" s="12">
        <v>44</v>
      </c>
      <c r="F250" s="10">
        <v>44</v>
      </c>
      <c r="G250" s="10"/>
      <c r="H250" s="10">
        <v>1</v>
      </c>
      <c r="I250" s="10">
        <v>521.42857000000004</v>
      </c>
      <c r="J250" s="12">
        <f t="shared" si="5"/>
        <v>8.4383561875023452E-2</v>
      </c>
    </row>
    <row r="251" spans="2:10" x14ac:dyDescent="0.3">
      <c r="B251" s="10"/>
      <c r="C251" s="10">
        <v>243</v>
      </c>
      <c r="D251" s="10" t="s">
        <v>118</v>
      </c>
      <c r="E251" s="12">
        <v>27</v>
      </c>
      <c r="F251" s="10">
        <v>27</v>
      </c>
      <c r="G251" s="10"/>
      <c r="H251" s="10">
        <v>1</v>
      </c>
      <c r="I251" s="10">
        <v>1042.8570999999999</v>
      </c>
      <c r="J251" s="12">
        <f t="shared" si="5"/>
        <v>2.5890412022893647E-2</v>
      </c>
    </row>
    <row r="252" spans="2:10" x14ac:dyDescent="0.3">
      <c r="B252" s="10"/>
      <c r="C252" s="10">
        <v>244</v>
      </c>
      <c r="D252" s="10" t="s">
        <v>119</v>
      </c>
      <c r="E252" s="12">
        <v>0.99</v>
      </c>
      <c r="F252" s="10">
        <v>0.99</v>
      </c>
      <c r="G252" s="10"/>
      <c r="H252" s="10">
        <v>1</v>
      </c>
      <c r="I252" s="10">
        <v>1042.8570999999999</v>
      </c>
      <c r="J252" s="12">
        <f t="shared" si="5"/>
        <v>9.4931510750610032E-4</v>
      </c>
    </row>
    <row r="253" spans="2:10" x14ac:dyDescent="0.3">
      <c r="B253" s="10"/>
      <c r="C253" s="10">
        <v>245</v>
      </c>
      <c r="D253" s="10" t="s">
        <v>120</v>
      </c>
      <c r="E253" s="12">
        <v>6.5</v>
      </c>
      <c r="F253" s="10">
        <v>19.5</v>
      </c>
      <c r="G253" s="10"/>
      <c r="H253" s="10">
        <v>1</v>
      </c>
      <c r="I253" s="10">
        <v>156.42857000000001</v>
      </c>
      <c r="J253" s="12">
        <f t="shared" si="5"/>
        <v>4.1552511795000108E-2</v>
      </c>
    </row>
    <row r="254" spans="2:10" x14ac:dyDescent="0.3">
      <c r="B254" s="10"/>
      <c r="C254" s="10">
        <v>246</v>
      </c>
      <c r="D254" s="10" t="s">
        <v>121</v>
      </c>
      <c r="E254" s="12">
        <v>7.29</v>
      </c>
      <c r="F254" s="10">
        <v>3.99</v>
      </c>
      <c r="G254" s="10"/>
      <c r="H254" s="10">
        <v>1</v>
      </c>
      <c r="I254" s="10">
        <v>1042.8570999999999</v>
      </c>
      <c r="J254" s="12">
        <f t="shared" si="5"/>
        <v>6.9904112461812848E-3</v>
      </c>
    </row>
    <row r="255" spans="2:10" x14ac:dyDescent="0.3">
      <c r="B255" s="10"/>
      <c r="C255" s="10">
        <v>247</v>
      </c>
      <c r="D255" s="10" t="s">
        <v>201</v>
      </c>
      <c r="E255" s="12">
        <v>199</v>
      </c>
      <c r="F255" s="10">
        <v>184.99</v>
      </c>
      <c r="G255" s="10"/>
      <c r="H255" s="10">
        <v>1</v>
      </c>
      <c r="I255" s="10">
        <v>521.42857000000004</v>
      </c>
      <c r="J255" s="12">
        <f t="shared" si="5"/>
        <v>0.38164383666203788</v>
      </c>
    </row>
    <row r="256" spans="2:10" ht="14.5" x14ac:dyDescent="0.35">
      <c r="B256" s="10"/>
      <c r="C256" s="10">
        <v>248</v>
      </c>
      <c r="D256" s="10" t="s">
        <v>202</v>
      </c>
      <c r="E256" s="10" t="s">
        <v>799</v>
      </c>
      <c r="F256" s="10" t="s">
        <v>799</v>
      </c>
      <c r="G256" s="10"/>
      <c r="H256" s="10">
        <v>1</v>
      </c>
      <c r="I256" s="27">
        <v>417.14</v>
      </c>
      <c r="J256" s="12"/>
    </row>
    <row r="257" spans="2:13" x14ac:dyDescent="0.3">
      <c r="B257" s="10"/>
      <c r="C257" s="10">
        <v>249</v>
      </c>
      <c r="D257" s="10" t="s">
        <v>203</v>
      </c>
      <c r="E257" s="12">
        <v>129</v>
      </c>
      <c r="F257" s="10">
        <v>92.95</v>
      </c>
      <c r="G257" s="10"/>
      <c r="H257" s="10">
        <v>1</v>
      </c>
      <c r="I257" s="10">
        <v>521.42857000000004</v>
      </c>
      <c r="J257" s="12">
        <f t="shared" si="5"/>
        <v>0.24739726095177331</v>
      </c>
    </row>
    <row r="258" spans="2:13" x14ac:dyDescent="0.3">
      <c r="B258" s="10"/>
      <c r="C258" s="10">
        <v>250</v>
      </c>
      <c r="D258" s="10" t="s">
        <v>204</v>
      </c>
      <c r="E258" s="12">
        <v>85</v>
      </c>
      <c r="F258" s="10">
        <v>85</v>
      </c>
      <c r="G258" s="10"/>
      <c r="H258" s="10">
        <v>1</v>
      </c>
      <c r="I258" s="10">
        <v>521.42857000000004</v>
      </c>
      <c r="J258" s="12">
        <f t="shared" si="5"/>
        <v>0.16301369907674984</v>
      </c>
    </row>
    <row r="259" spans="2:13" x14ac:dyDescent="0.3">
      <c r="B259" s="10"/>
      <c r="C259" s="10">
        <v>251</v>
      </c>
      <c r="D259" s="10" t="s">
        <v>205</v>
      </c>
      <c r="E259" s="12">
        <v>39</v>
      </c>
      <c r="F259" s="10">
        <v>36</v>
      </c>
      <c r="G259" s="10"/>
      <c r="H259" s="10">
        <v>1</v>
      </c>
      <c r="I259" s="10">
        <v>521.42857000000004</v>
      </c>
      <c r="J259" s="12">
        <f t="shared" si="5"/>
        <v>7.4794520752861693E-2</v>
      </c>
    </row>
    <row r="260" spans="2:13" x14ac:dyDescent="0.3">
      <c r="B260" s="10"/>
      <c r="C260" s="10">
        <v>252</v>
      </c>
      <c r="D260" s="10" t="s">
        <v>126</v>
      </c>
      <c r="E260" s="12">
        <v>12</v>
      </c>
      <c r="F260" s="10">
        <v>12</v>
      </c>
      <c r="G260" s="10"/>
      <c r="H260" s="10">
        <v>1</v>
      </c>
      <c r="I260" s="10">
        <v>521.42857000000004</v>
      </c>
      <c r="J260" s="12">
        <f t="shared" si="5"/>
        <v>2.3013698693188214E-2</v>
      </c>
    </row>
    <row r="261" spans="2:13" x14ac:dyDescent="0.3">
      <c r="B261" s="10"/>
      <c r="C261" s="10">
        <v>253</v>
      </c>
      <c r="D261" s="10" t="s">
        <v>206</v>
      </c>
      <c r="E261" s="12">
        <v>17.5</v>
      </c>
      <c r="F261" s="10">
        <v>15</v>
      </c>
      <c r="G261" s="10"/>
      <c r="H261" s="10">
        <v>1</v>
      </c>
      <c r="I261" s="10">
        <v>260.71429000000001</v>
      </c>
      <c r="J261" s="12">
        <f t="shared" si="5"/>
        <v>6.7123286567836379E-2</v>
      </c>
    </row>
    <row r="262" spans="2:13" x14ac:dyDescent="0.3">
      <c r="B262" s="10"/>
      <c r="C262" s="10">
        <v>254</v>
      </c>
      <c r="D262" s="10" t="s">
        <v>207</v>
      </c>
      <c r="E262" s="12">
        <v>6.5</v>
      </c>
      <c r="F262" s="10">
        <v>8</v>
      </c>
      <c r="G262" s="10"/>
      <c r="H262" s="10">
        <v>2</v>
      </c>
      <c r="I262" s="10">
        <v>104.28570999999999</v>
      </c>
      <c r="J262" s="12">
        <f t="shared" si="5"/>
        <v>0.12465753936948792</v>
      </c>
    </row>
    <row r="263" spans="2:13" x14ac:dyDescent="0.3">
      <c r="B263" s="10"/>
      <c r="C263" s="10">
        <v>255</v>
      </c>
      <c r="D263" s="10" t="s">
        <v>208</v>
      </c>
      <c r="E263" s="12">
        <v>29.5</v>
      </c>
      <c r="F263" s="10">
        <v>29.5</v>
      </c>
      <c r="G263" s="10"/>
      <c r="H263" s="10">
        <v>1</v>
      </c>
      <c r="I263" s="10">
        <v>208.57142999999999</v>
      </c>
      <c r="J263" s="12">
        <f t="shared" si="5"/>
        <v>0.1414383551956277</v>
      </c>
    </row>
    <row r="264" spans="2:13" x14ac:dyDescent="0.3">
      <c r="B264" s="10"/>
      <c r="C264" s="10">
        <v>256</v>
      </c>
      <c r="D264" s="10" t="s">
        <v>209</v>
      </c>
      <c r="E264" s="12">
        <v>19.5</v>
      </c>
      <c r="F264" s="10">
        <v>18</v>
      </c>
      <c r="G264" s="10"/>
      <c r="H264" s="10">
        <v>2</v>
      </c>
      <c r="I264" s="10">
        <v>208.57142999999999</v>
      </c>
      <c r="J264" s="12">
        <f t="shared" si="5"/>
        <v>0.18698630008913494</v>
      </c>
    </row>
    <row r="265" spans="2:13" x14ac:dyDescent="0.3">
      <c r="B265" s="10"/>
      <c r="C265" s="10">
        <v>257</v>
      </c>
      <c r="D265" s="10" t="s">
        <v>210</v>
      </c>
      <c r="E265" s="12">
        <v>29.5</v>
      </c>
      <c r="F265" s="10">
        <v>29.5</v>
      </c>
      <c r="G265" s="10"/>
      <c r="H265" s="10">
        <v>2</v>
      </c>
      <c r="I265" s="10">
        <v>208.57142999999999</v>
      </c>
      <c r="J265" s="12">
        <f t="shared" si="5"/>
        <v>0.28287671039125539</v>
      </c>
    </row>
    <row r="266" spans="2:13" x14ac:dyDescent="0.3">
      <c r="B266" s="10"/>
      <c r="C266" s="10">
        <v>258</v>
      </c>
      <c r="D266" s="10" t="s">
        <v>211</v>
      </c>
      <c r="E266" s="12">
        <v>8</v>
      </c>
      <c r="F266" s="10">
        <v>8</v>
      </c>
      <c r="G266" s="10"/>
      <c r="H266" s="10">
        <v>2</v>
      </c>
      <c r="I266" s="10">
        <v>208.57142999999999</v>
      </c>
      <c r="J266" s="12">
        <f t="shared" si="5"/>
        <v>7.6712328241696381E-2</v>
      </c>
    </row>
    <row r="267" spans="2:13" x14ac:dyDescent="0.3">
      <c r="B267" s="10"/>
      <c r="C267" s="10">
        <v>259</v>
      </c>
      <c r="D267" s="10" t="s">
        <v>212</v>
      </c>
      <c r="E267" s="12">
        <v>5</v>
      </c>
      <c r="F267" s="10">
        <v>5</v>
      </c>
      <c r="G267" s="10"/>
      <c r="H267" s="10">
        <v>2</v>
      </c>
      <c r="I267" s="10">
        <v>52.142856999999999</v>
      </c>
      <c r="J267" s="12">
        <f t="shared" si="5"/>
        <v>0.19178082244323513</v>
      </c>
    </row>
    <row r="268" spans="2:13" x14ac:dyDescent="0.3">
      <c r="B268" s="10"/>
      <c r="C268" s="10">
        <v>260</v>
      </c>
      <c r="D268" s="10" t="s">
        <v>213</v>
      </c>
      <c r="E268" s="12">
        <v>1.2</v>
      </c>
      <c r="F268" s="10">
        <v>1.2</v>
      </c>
      <c r="G268" s="10"/>
      <c r="H268" s="10">
        <v>1</v>
      </c>
      <c r="I268" s="10">
        <v>521.42857000000004</v>
      </c>
      <c r="J268" s="12">
        <f t="shared" si="5"/>
        <v>2.3013698693188215E-3</v>
      </c>
    </row>
    <row r="269" spans="2:13" x14ac:dyDescent="0.3">
      <c r="B269" s="10"/>
      <c r="C269" s="10">
        <v>261</v>
      </c>
      <c r="D269" s="10" t="s">
        <v>214</v>
      </c>
      <c r="E269" s="12">
        <v>0.99</v>
      </c>
      <c r="F269" s="10">
        <v>0.99</v>
      </c>
      <c r="G269" s="10"/>
      <c r="H269" s="10">
        <v>1</v>
      </c>
      <c r="I269" s="10">
        <v>521.42857000000004</v>
      </c>
      <c r="J269" s="12">
        <f t="shared" ref="J269:J271" si="6">+(E269*H269)/I269</f>
        <v>1.8986301421880277E-3</v>
      </c>
    </row>
    <row r="270" spans="2:13" x14ac:dyDescent="0.3">
      <c r="B270" s="10"/>
      <c r="C270" s="10">
        <v>262</v>
      </c>
      <c r="D270" s="10" t="s">
        <v>215</v>
      </c>
      <c r="E270" s="12">
        <v>0.52</v>
      </c>
      <c r="F270" s="10">
        <v>0.47</v>
      </c>
      <c r="G270" s="10"/>
      <c r="H270" s="10">
        <v>4</v>
      </c>
      <c r="I270" s="10">
        <v>52.142856999999999</v>
      </c>
      <c r="J270" s="12">
        <f t="shared" si="6"/>
        <v>3.989041106819291E-2</v>
      </c>
    </row>
    <row r="271" spans="2:13" x14ac:dyDescent="0.3">
      <c r="B271" s="10"/>
      <c r="C271" s="10">
        <v>263</v>
      </c>
      <c r="D271" s="10" t="s">
        <v>991</v>
      </c>
      <c r="E271" s="12">
        <v>25</v>
      </c>
      <c r="F271" s="10">
        <v>20</v>
      </c>
      <c r="G271" s="10"/>
      <c r="H271" s="10">
        <v>1</v>
      </c>
      <c r="I271" s="10">
        <v>4.3499999999999996</v>
      </c>
      <c r="J271" s="12">
        <f t="shared" si="6"/>
        <v>5.7471264367816097</v>
      </c>
      <c r="K271" s="23" t="s">
        <v>812</v>
      </c>
      <c r="L271" s="54">
        <f>SUM(J140:J271)</f>
        <v>18.347342770061033</v>
      </c>
      <c r="M271" s="25">
        <f>COUNT(J140:J271)</f>
        <v>131</v>
      </c>
    </row>
    <row r="272" spans="2:13" x14ac:dyDescent="0.3">
      <c r="B272" s="11" t="s">
        <v>13</v>
      </c>
      <c r="C272" s="10"/>
      <c r="D272" s="10"/>
      <c r="E272" s="12"/>
      <c r="F272" s="10"/>
      <c r="G272" s="10"/>
      <c r="H272" s="10"/>
      <c r="I272" s="10"/>
      <c r="J272" s="12"/>
    </row>
    <row r="273" spans="2:10" x14ac:dyDescent="0.3">
      <c r="B273" s="10"/>
      <c r="C273" s="10">
        <v>264</v>
      </c>
      <c r="D273" s="10" t="s">
        <v>217</v>
      </c>
      <c r="E273" s="12">
        <v>3.85</v>
      </c>
      <c r="F273" s="10">
        <v>3.85</v>
      </c>
      <c r="G273" s="10"/>
      <c r="H273" s="10">
        <v>4</v>
      </c>
      <c r="I273" s="10">
        <v>52</v>
      </c>
      <c r="J273" s="12">
        <f>+(E273*H273)/I273</f>
        <v>0.29615384615384616</v>
      </c>
    </row>
    <row r="274" spans="2:10" x14ac:dyDescent="0.3">
      <c r="B274" s="10"/>
      <c r="C274" s="10">
        <v>265</v>
      </c>
      <c r="D274" s="10" t="s">
        <v>218</v>
      </c>
      <c r="E274" s="12">
        <v>0</v>
      </c>
      <c r="F274" s="10">
        <v>0</v>
      </c>
      <c r="G274" s="10"/>
      <c r="H274" s="10">
        <v>1</v>
      </c>
      <c r="I274" s="10">
        <v>104</v>
      </c>
      <c r="J274" s="12">
        <f t="shared" ref="J274:J303" si="7">+(E274*H274)/I274</f>
        <v>0</v>
      </c>
    </row>
    <row r="275" spans="2:10" x14ac:dyDescent="0.3">
      <c r="B275" s="10"/>
      <c r="C275" s="10">
        <v>266</v>
      </c>
      <c r="D275" s="10" t="s">
        <v>219</v>
      </c>
      <c r="E275" s="12">
        <v>100</v>
      </c>
      <c r="F275" s="10">
        <v>100</v>
      </c>
      <c r="G275" s="10"/>
      <c r="H275" s="10">
        <v>1</v>
      </c>
      <c r="I275" s="10">
        <v>104</v>
      </c>
      <c r="J275" s="12">
        <f t="shared" si="7"/>
        <v>0.96153846153846156</v>
      </c>
    </row>
    <row r="276" spans="2:10" x14ac:dyDescent="0.3">
      <c r="B276" s="10"/>
      <c r="C276" s="10">
        <v>267</v>
      </c>
      <c r="D276" s="10" t="s">
        <v>220</v>
      </c>
      <c r="E276" s="12">
        <v>18.5</v>
      </c>
      <c r="F276" s="10">
        <v>18.5</v>
      </c>
      <c r="G276" s="10"/>
      <c r="H276" s="10">
        <v>1</v>
      </c>
      <c r="I276" s="10">
        <v>26</v>
      </c>
      <c r="J276" s="12">
        <f t="shared" si="7"/>
        <v>0.71153846153846156</v>
      </c>
    </row>
    <row r="277" spans="2:10" x14ac:dyDescent="0.3">
      <c r="B277" s="10"/>
      <c r="C277" s="10">
        <v>268</v>
      </c>
      <c r="D277" s="10" t="s">
        <v>221</v>
      </c>
      <c r="E277" s="12">
        <v>50.5</v>
      </c>
      <c r="F277" s="10">
        <v>50.5</v>
      </c>
      <c r="G277" s="10"/>
      <c r="H277" s="10">
        <v>1</v>
      </c>
      <c r="I277" s="10">
        <v>52</v>
      </c>
      <c r="J277" s="12">
        <f t="shared" si="7"/>
        <v>0.97115384615384615</v>
      </c>
    </row>
    <row r="278" spans="2:10" x14ac:dyDescent="0.3">
      <c r="B278" s="10"/>
      <c r="C278" s="10">
        <v>269</v>
      </c>
      <c r="D278" s="10" t="s">
        <v>222</v>
      </c>
      <c r="E278" s="12">
        <v>1.84</v>
      </c>
      <c r="F278" s="10">
        <v>1.99</v>
      </c>
      <c r="G278" s="10"/>
      <c r="H278" s="10">
        <v>1</v>
      </c>
      <c r="I278" s="10">
        <v>52</v>
      </c>
      <c r="J278" s="12">
        <f t="shared" si="7"/>
        <v>3.5384615384615389E-2</v>
      </c>
    </row>
    <row r="279" spans="2:10" x14ac:dyDescent="0.3">
      <c r="B279" s="10"/>
      <c r="C279" s="10">
        <v>270</v>
      </c>
      <c r="D279" s="10" t="s">
        <v>223</v>
      </c>
      <c r="E279" s="12">
        <v>0.37</v>
      </c>
      <c r="F279" s="10">
        <v>0.32</v>
      </c>
      <c r="G279" s="10"/>
      <c r="H279" s="10">
        <v>1</v>
      </c>
      <c r="I279" s="10">
        <v>9</v>
      </c>
      <c r="J279" s="12">
        <f t="shared" si="7"/>
        <v>4.1111111111111112E-2</v>
      </c>
    </row>
    <row r="280" spans="2:10" x14ac:dyDescent="0.3">
      <c r="B280" s="10"/>
      <c r="C280" s="10">
        <v>271</v>
      </c>
      <c r="D280" s="10" t="s">
        <v>224</v>
      </c>
      <c r="E280" s="12">
        <v>0.42</v>
      </c>
      <c r="F280" s="10">
        <v>0.37</v>
      </c>
      <c r="G280" s="10"/>
      <c r="H280" s="10">
        <v>1</v>
      </c>
      <c r="I280" s="10">
        <v>9</v>
      </c>
      <c r="J280" s="12">
        <f t="shared" si="7"/>
        <v>4.6666666666666662E-2</v>
      </c>
    </row>
    <row r="281" spans="2:10" x14ac:dyDescent="0.3">
      <c r="B281" s="10"/>
      <c r="C281" s="10">
        <v>272</v>
      </c>
      <c r="D281" s="10" t="s">
        <v>225</v>
      </c>
      <c r="E281" s="12">
        <v>6.99</v>
      </c>
      <c r="F281" s="10">
        <v>8</v>
      </c>
      <c r="G281" s="10"/>
      <c r="H281" s="10">
        <v>1</v>
      </c>
      <c r="I281" s="10">
        <v>104</v>
      </c>
      <c r="J281" s="12">
        <f t="shared" si="7"/>
        <v>6.7211538461538461E-2</v>
      </c>
    </row>
    <row r="282" spans="2:10" x14ac:dyDescent="0.3">
      <c r="B282" s="10"/>
      <c r="C282" s="10">
        <v>273</v>
      </c>
      <c r="D282" s="10" t="s">
        <v>226</v>
      </c>
      <c r="E282" s="12">
        <v>9.99</v>
      </c>
      <c r="F282" s="10">
        <v>9.99</v>
      </c>
      <c r="G282" s="10"/>
      <c r="H282" s="10">
        <v>1</v>
      </c>
      <c r="I282" s="10">
        <v>12</v>
      </c>
      <c r="J282" s="12">
        <f t="shared" si="7"/>
        <v>0.83250000000000002</v>
      </c>
    </row>
    <row r="283" spans="2:10" x14ac:dyDescent="0.3">
      <c r="B283" s="10"/>
      <c r="C283" s="10">
        <v>274</v>
      </c>
      <c r="D283" s="10" t="s">
        <v>227</v>
      </c>
      <c r="E283" s="12">
        <v>18</v>
      </c>
      <c r="F283" s="10">
        <v>15</v>
      </c>
      <c r="G283" s="10"/>
      <c r="H283" s="10">
        <v>1</v>
      </c>
      <c r="I283" s="10">
        <v>5</v>
      </c>
      <c r="J283" s="12">
        <f t="shared" si="7"/>
        <v>3.6</v>
      </c>
    </row>
    <row r="284" spans="2:10" x14ac:dyDescent="0.3">
      <c r="B284" s="10"/>
      <c r="C284" s="10">
        <v>275</v>
      </c>
      <c r="D284" s="10" t="s">
        <v>1629</v>
      </c>
      <c r="E284" s="12">
        <v>2.15</v>
      </c>
      <c r="F284" s="10">
        <v>2</v>
      </c>
      <c r="G284" s="10"/>
      <c r="H284" s="10">
        <v>1</v>
      </c>
      <c r="I284" s="10">
        <v>2</v>
      </c>
      <c r="J284" s="12">
        <f t="shared" si="7"/>
        <v>1.075</v>
      </c>
    </row>
    <row r="285" spans="2:10" x14ac:dyDescent="0.3">
      <c r="B285" s="10"/>
      <c r="C285" s="10">
        <v>276</v>
      </c>
      <c r="D285" s="10" t="s">
        <v>997</v>
      </c>
      <c r="E285" s="12">
        <v>0.79</v>
      </c>
      <c r="F285" s="10">
        <v>0.89</v>
      </c>
      <c r="G285" s="10"/>
      <c r="H285" s="10">
        <v>1</v>
      </c>
      <c r="I285" s="10">
        <v>4</v>
      </c>
      <c r="J285" s="12">
        <f t="shared" si="7"/>
        <v>0.19750000000000001</v>
      </c>
    </row>
    <row r="286" spans="2:10" x14ac:dyDescent="0.3">
      <c r="B286" s="10"/>
      <c r="C286" s="10">
        <v>277</v>
      </c>
      <c r="D286" s="10" t="s">
        <v>998</v>
      </c>
      <c r="E286" s="12">
        <v>3.15</v>
      </c>
      <c r="F286" s="10">
        <v>3.15</v>
      </c>
      <c r="G286" s="10"/>
      <c r="H286" s="10">
        <v>1</v>
      </c>
      <c r="I286" s="10">
        <v>4</v>
      </c>
      <c r="J286" s="12">
        <f t="shared" si="7"/>
        <v>0.78749999999999998</v>
      </c>
    </row>
    <row r="287" spans="2:10" x14ac:dyDescent="0.3">
      <c r="B287" s="10"/>
      <c r="C287" s="10">
        <v>278</v>
      </c>
      <c r="D287" s="10" t="s">
        <v>999</v>
      </c>
      <c r="E287" s="12">
        <v>3.15</v>
      </c>
      <c r="F287" s="10">
        <v>3.15</v>
      </c>
      <c r="G287" s="10"/>
      <c r="H287" s="10">
        <v>1</v>
      </c>
      <c r="I287" s="10">
        <v>4</v>
      </c>
      <c r="J287" s="12">
        <f t="shared" si="7"/>
        <v>0.78749999999999998</v>
      </c>
    </row>
    <row r="288" spans="2:10" x14ac:dyDescent="0.3">
      <c r="B288" s="10"/>
      <c r="C288" s="10">
        <v>279</v>
      </c>
      <c r="D288" s="10" t="s">
        <v>1000</v>
      </c>
      <c r="E288" s="12">
        <v>1.58</v>
      </c>
      <c r="F288" s="10">
        <v>1.58</v>
      </c>
      <c r="G288" s="10"/>
      <c r="H288" s="10">
        <v>1</v>
      </c>
      <c r="I288" s="10">
        <v>4</v>
      </c>
      <c r="J288" s="12">
        <f t="shared" si="7"/>
        <v>0.39500000000000002</v>
      </c>
    </row>
    <row r="289" spans="2:13" x14ac:dyDescent="0.3">
      <c r="B289" s="10"/>
      <c r="C289" s="10">
        <v>280</v>
      </c>
      <c r="D289" s="10" t="s">
        <v>233</v>
      </c>
      <c r="E289" s="12">
        <v>0.84</v>
      </c>
      <c r="F289" s="10">
        <v>0.84</v>
      </c>
      <c r="G289" s="10"/>
      <c r="H289" s="10">
        <v>1</v>
      </c>
      <c r="I289" s="10">
        <v>4</v>
      </c>
      <c r="J289" s="12">
        <f t="shared" si="7"/>
        <v>0.21</v>
      </c>
    </row>
    <row r="290" spans="2:13" x14ac:dyDescent="0.3">
      <c r="B290" s="10"/>
      <c r="C290" s="10">
        <v>281</v>
      </c>
      <c r="D290" s="10" t="s">
        <v>234</v>
      </c>
      <c r="E290" s="12">
        <v>4</v>
      </c>
      <c r="F290" s="10">
        <v>2.63</v>
      </c>
      <c r="G290" s="10"/>
      <c r="H290" s="10">
        <v>1</v>
      </c>
      <c r="I290" s="10">
        <v>13</v>
      </c>
      <c r="J290" s="12">
        <f t="shared" si="7"/>
        <v>0.30769230769230771</v>
      </c>
    </row>
    <row r="291" spans="2:13" x14ac:dyDescent="0.3">
      <c r="B291" s="10"/>
      <c r="C291" s="10">
        <v>282</v>
      </c>
      <c r="D291" s="10" t="s">
        <v>235</v>
      </c>
      <c r="E291" s="12">
        <v>0.49</v>
      </c>
      <c r="F291" s="10">
        <v>0.53</v>
      </c>
      <c r="G291" s="10"/>
      <c r="H291" s="10">
        <v>1</v>
      </c>
      <c r="I291" s="10">
        <v>4</v>
      </c>
      <c r="J291" s="12">
        <f t="shared" si="7"/>
        <v>0.1225</v>
      </c>
    </row>
    <row r="292" spans="2:13" x14ac:dyDescent="0.3">
      <c r="B292" s="10"/>
      <c r="C292" s="10">
        <v>283</v>
      </c>
      <c r="D292" s="10" t="s">
        <v>236</v>
      </c>
      <c r="E292" s="12">
        <v>1</v>
      </c>
      <c r="F292" s="10">
        <v>1.89</v>
      </c>
      <c r="G292" s="10"/>
      <c r="H292" s="10">
        <v>1</v>
      </c>
      <c r="I292" s="10">
        <v>4</v>
      </c>
      <c r="J292" s="12">
        <f t="shared" si="7"/>
        <v>0.25</v>
      </c>
    </row>
    <row r="293" spans="2:13" x14ac:dyDescent="0.3">
      <c r="B293" s="10"/>
      <c r="C293" s="10">
        <v>284</v>
      </c>
      <c r="D293" s="10" t="s">
        <v>237</v>
      </c>
      <c r="E293" s="12">
        <v>6.95</v>
      </c>
      <c r="F293" s="10">
        <v>6</v>
      </c>
      <c r="G293" s="10"/>
      <c r="H293" s="10">
        <v>1</v>
      </c>
      <c r="I293" s="10">
        <v>4</v>
      </c>
      <c r="J293" s="12">
        <f t="shared" si="7"/>
        <v>1.7375</v>
      </c>
    </row>
    <row r="294" spans="2:13" x14ac:dyDescent="0.3">
      <c r="B294" s="10"/>
      <c r="C294" s="10">
        <v>285</v>
      </c>
      <c r="D294" s="10" t="s">
        <v>238</v>
      </c>
      <c r="E294" s="12">
        <v>5.78</v>
      </c>
      <c r="F294" s="10">
        <v>5.49</v>
      </c>
      <c r="G294" s="10"/>
      <c r="H294" s="10">
        <v>1</v>
      </c>
      <c r="I294" s="10">
        <v>4</v>
      </c>
      <c r="J294" s="12">
        <f t="shared" si="7"/>
        <v>1.4450000000000001</v>
      </c>
    </row>
    <row r="295" spans="2:13" x14ac:dyDescent="0.3">
      <c r="B295" s="10"/>
      <c r="C295" s="10">
        <v>286</v>
      </c>
      <c r="D295" s="10" t="s">
        <v>239</v>
      </c>
      <c r="E295" s="12">
        <v>2.6</v>
      </c>
      <c r="F295" s="10">
        <v>1.49</v>
      </c>
      <c r="G295" s="10"/>
      <c r="H295" s="10">
        <v>1</v>
      </c>
      <c r="I295" s="10">
        <v>52</v>
      </c>
      <c r="J295" s="12">
        <f t="shared" si="7"/>
        <v>0.05</v>
      </c>
    </row>
    <row r="296" spans="2:13" x14ac:dyDescent="0.3">
      <c r="B296" s="10"/>
      <c r="C296" s="10">
        <v>287</v>
      </c>
      <c r="D296" s="10" t="s">
        <v>240</v>
      </c>
      <c r="E296" s="12">
        <v>0.53</v>
      </c>
      <c r="F296" s="10">
        <v>0.53</v>
      </c>
      <c r="G296" s="10"/>
      <c r="H296" s="10">
        <v>1</v>
      </c>
      <c r="I296" s="10">
        <v>4</v>
      </c>
      <c r="J296" s="12">
        <f t="shared" si="7"/>
        <v>0.13250000000000001</v>
      </c>
    </row>
    <row r="297" spans="2:13" x14ac:dyDescent="0.3">
      <c r="B297" s="10"/>
      <c r="C297" s="10">
        <v>288</v>
      </c>
      <c r="D297" s="10" t="s">
        <v>241</v>
      </c>
      <c r="E297" s="12">
        <v>1.05</v>
      </c>
      <c r="F297" s="10">
        <v>0.42</v>
      </c>
      <c r="G297" s="10"/>
      <c r="H297" s="10">
        <v>1</v>
      </c>
      <c r="I297" s="10">
        <v>26</v>
      </c>
      <c r="J297" s="12">
        <f t="shared" si="7"/>
        <v>4.0384615384615387E-2</v>
      </c>
    </row>
    <row r="298" spans="2:13" x14ac:dyDescent="0.3">
      <c r="B298" s="10"/>
      <c r="C298" s="10">
        <v>289</v>
      </c>
      <c r="D298" s="10" t="s">
        <v>996</v>
      </c>
      <c r="E298" s="12">
        <v>3.79</v>
      </c>
      <c r="F298" s="10">
        <v>3.68</v>
      </c>
      <c r="G298" s="10"/>
      <c r="H298" s="10">
        <v>1</v>
      </c>
      <c r="I298" s="10">
        <v>521</v>
      </c>
      <c r="J298" s="12">
        <f t="shared" si="7"/>
        <v>7.2744721689059506E-3</v>
      </c>
    </row>
    <row r="299" spans="2:13" x14ac:dyDescent="0.3">
      <c r="B299" s="10"/>
      <c r="C299" s="10">
        <v>290</v>
      </c>
      <c r="D299" s="10" t="s">
        <v>243</v>
      </c>
      <c r="E299" s="12">
        <v>8.2899999999999991</v>
      </c>
      <c r="F299" s="10">
        <v>8.2899999999999991</v>
      </c>
      <c r="G299" s="10"/>
      <c r="H299" s="10">
        <v>1</v>
      </c>
      <c r="I299" s="10">
        <v>13</v>
      </c>
      <c r="J299" s="12">
        <f t="shared" si="7"/>
        <v>0.63769230769230767</v>
      </c>
    </row>
    <row r="300" spans="2:13" x14ac:dyDescent="0.3">
      <c r="B300" s="10"/>
      <c r="C300" s="10">
        <v>291</v>
      </c>
      <c r="D300" s="10" t="s">
        <v>244</v>
      </c>
      <c r="E300" s="12">
        <v>1.05</v>
      </c>
      <c r="F300" s="10">
        <v>1.05</v>
      </c>
      <c r="G300" s="10"/>
      <c r="H300" s="10">
        <v>1</v>
      </c>
      <c r="I300" s="10">
        <v>9</v>
      </c>
      <c r="J300" s="12">
        <f t="shared" si="7"/>
        <v>0.11666666666666667</v>
      </c>
    </row>
    <row r="301" spans="2:13" x14ac:dyDescent="0.3">
      <c r="B301" s="10"/>
      <c r="C301" s="10">
        <v>292</v>
      </c>
      <c r="D301" s="10" t="s">
        <v>245</v>
      </c>
      <c r="E301" s="12">
        <v>17.399999999999999</v>
      </c>
      <c r="F301" s="10">
        <v>16.5</v>
      </c>
      <c r="G301" s="10"/>
      <c r="H301" s="10">
        <v>1</v>
      </c>
      <c r="I301" s="10">
        <v>52</v>
      </c>
      <c r="J301" s="12">
        <f t="shared" si="7"/>
        <v>0.33461538461538459</v>
      </c>
    </row>
    <row r="302" spans="2:13" x14ac:dyDescent="0.3">
      <c r="B302" s="10"/>
      <c r="C302" s="10">
        <v>293</v>
      </c>
      <c r="D302" s="10" t="s">
        <v>1001</v>
      </c>
      <c r="E302" s="12">
        <v>14.99</v>
      </c>
      <c r="F302" s="10">
        <v>9.99</v>
      </c>
      <c r="G302" s="10"/>
      <c r="H302" s="10">
        <v>1</v>
      </c>
      <c r="I302" s="10">
        <v>261</v>
      </c>
      <c r="J302" s="12">
        <f t="shared" si="7"/>
        <v>5.7432950191570881E-2</v>
      </c>
    </row>
    <row r="303" spans="2:13" x14ac:dyDescent="0.3">
      <c r="B303" s="10"/>
      <c r="C303" s="10">
        <v>294</v>
      </c>
      <c r="D303" s="10" t="s">
        <v>247</v>
      </c>
      <c r="E303" s="12">
        <v>6</v>
      </c>
      <c r="F303" s="10">
        <v>6.99</v>
      </c>
      <c r="G303" s="10"/>
      <c r="H303" s="10">
        <v>1</v>
      </c>
      <c r="I303" s="10">
        <v>521</v>
      </c>
      <c r="J303" s="12">
        <f t="shared" si="7"/>
        <v>1.1516314779270634E-2</v>
      </c>
      <c r="K303" s="23" t="s">
        <v>13</v>
      </c>
      <c r="L303" s="54">
        <f>SUM(J273:J303)</f>
        <v>16.266533566199584</v>
      </c>
      <c r="M303" s="25">
        <f>COUNT(J273:J303)</f>
        <v>31</v>
      </c>
    </row>
    <row r="304" spans="2:13" x14ac:dyDescent="0.3">
      <c r="B304" s="11" t="s">
        <v>14</v>
      </c>
      <c r="C304" s="10"/>
      <c r="D304" s="10"/>
      <c r="E304" s="12"/>
      <c r="F304" s="10"/>
      <c r="G304" s="10"/>
      <c r="H304" s="10"/>
      <c r="I304" s="10"/>
      <c r="J304" s="12"/>
    </row>
    <row r="305" spans="2:13" x14ac:dyDescent="0.3">
      <c r="B305" s="10"/>
      <c r="C305" s="10">
        <v>295</v>
      </c>
      <c r="D305" s="10" t="s">
        <v>248</v>
      </c>
      <c r="E305" s="12">
        <v>30</v>
      </c>
      <c r="F305" s="10">
        <v>30</v>
      </c>
      <c r="G305" s="10"/>
      <c r="H305" s="10">
        <v>1</v>
      </c>
      <c r="I305" s="10">
        <v>4</v>
      </c>
      <c r="J305" s="12">
        <f>+(E305*H305)/I305</f>
        <v>7.5</v>
      </c>
    </row>
    <row r="306" spans="2:13" x14ac:dyDescent="0.3">
      <c r="B306" s="10"/>
      <c r="C306" s="10">
        <v>296</v>
      </c>
      <c r="D306" s="10" t="s">
        <v>249</v>
      </c>
      <c r="E306" s="12">
        <v>365</v>
      </c>
      <c r="F306" s="10">
        <v>340</v>
      </c>
      <c r="G306" s="10"/>
      <c r="H306" s="10">
        <v>1</v>
      </c>
      <c r="I306" s="10">
        <v>521</v>
      </c>
      <c r="J306" s="12">
        <f t="shared" ref="J306:J313" si="8">+(E306*H306)/I306</f>
        <v>0.70057581573896355</v>
      </c>
    </row>
    <row r="307" spans="2:13" x14ac:dyDescent="0.3">
      <c r="B307" s="10"/>
      <c r="C307" s="10">
        <v>297</v>
      </c>
      <c r="D307" s="10" t="s">
        <v>250</v>
      </c>
      <c r="E307" s="12">
        <v>34.99</v>
      </c>
      <c r="F307" s="10">
        <v>34.99</v>
      </c>
      <c r="G307" s="10"/>
      <c r="H307" s="10">
        <v>1</v>
      </c>
      <c r="I307" s="10">
        <v>521</v>
      </c>
      <c r="J307" s="12">
        <f t="shared" si="8"/>
        <v>6.715930902111325E-2</v>
      </c>
    </row>
    <row r="308" spans="2:13" x14ac:dyDescent="0.3">
      <c r="B308" s="10"/>
      <c r="C308" s="10">
        <v>298</v>
      </c>
      <c r="D308" s="10" t="s">
        <v>251</v>
      </c>
      <c r="E308" s="12">
        <v>24.99</v>
      </c>
      <c r="F308" s="10">
        <v>24.99</v>
      </c>
      <c r="G308" s="10"/>
      <c r="H308" s="10">
        <v>1</v>
      </c>
      <c r="I308" s="10">
        <v>521</v>
      </c>
      <c r="J308" s="12">
        <f t="shared" si="8"/>
        <v>4.7965451055662182E-2</v>
      </c>
    </row>
    <row r="309" spans="2:13" x14ac:dyDescent="0.3">
      <c r="B309" s="10"/>
      <c r="C309" s="10">
        <v>299</v>
      </c>
      <c r="D309" s="10" t="s">
        <v>252</v>
      </c>
      <c r="E309" s="12">
        <v>9.99</v>
      </c>
      <c r="F309" s="10">
        <v>9.99</v>
      </c>
      <c r="G309" s="10"/>
      <c r="H309" s="10">
        <v>1</v>
      </c>
      <c r="I309" s="10">
        <v>521</v>
      </c>
      <c r="J309" s="12">
        <f t="shared" si="8"/>
        <v>1.9174664107485605E-2</v>
      </c>
    </row>
    <row r="310" spans="2:13" x14ac:dyDescent="0.3">
      <c r="B310" s="10"/>
      <c r="C310" s="10">
        <v>300</v>
      </c>
      <c r="D310" s="10" t="s">
        <v>253</v>
      </c>
      <c r="E310" s="12">
        <v>3.99</v>
      </c>
      <c r="F310" s="10">
        <v>2.99</v>
      </c>
      <c r="G310" s="10"/>
      <c r="H310" s="10">
        <v>1</v>
      </c>
      <c r="I310" s="10">
        <v>521</v>
      </c>
      <c r="J310" s="12">
        <f t="shared" si="8"/>
        <v>7.6583493282149718E-3</v>
      </c>
    </row>
    <row r="311" spans="2:13" x14ac:dyDescent="0.3">
      <c r="B311" s="10"/>
      <c r="C311" s="10">
        <v>301</v>
      </c>
      <c r="D311" s="10" t="s">
        <v>254</v>
      </c>
      <c r="E311" s="12">
        <v>30</v>
      </c>
      <c r="F311" s="10">
        <v>30</v>
      </c>
      <c r="G311" s="10"/>
      <c r="H311" s="10">
        <v>1</v>
      </c>
      <c r="I311" s="10">
        <v>52</v>
      </c>
      <c r="J311" s="12">
        <f t="shared" si="8"/>
        <v>0.57692307692307687</v>
      </c>
    </row>
    <row r="312" spans="2:13" x14ac:dyDescent="0.3">
      <c r="B312" s="10"/>
      <c r="C312" s="10">
        <v>302</v>
      </c>
      <c r="D312" s="10" t="s">
        <v>255</v>
      </c>
      <c r="E312" s="12">
        <v>7</v>
      </c>
      <c r="F312" s="10">
        <v>7</v>
      </c>
      <c r="G312" s="10"/>
      <c r="H312" s="10">
        <v>1</v>
      </c>
      <c r="I312" s="10">
        <v>1</v>
      </c>
      <c r="J312" s="12">
        <f t="shared" si="8"/>
        <v>7</v>
      </c>
    </row>
    <row r="313" spans="2:13" x14ac:dyDescent="0.3">
      <c r="B313" s="10"/>
      <c r="C313" s="10">
        <v>303</v>
      </c>
      <c r="D313" s="10" t="s">
        <v>256</v>
      </c>
      <c r="E313" s="12">
        <v>100</v>
      </c>
      <c r="F313" s="10">
        <v>100</v>
      </c>
      <c r="G313" s="10"/>
      <c r="H313" s="10">
        <v>1</v>
      </c>
      <c r="I313" s="10">
        <v>52</v>
      </c>
      <c r="J313" s="12">
        <f t="shared" si="8"/>
        <v>1.9230769230769231</v>
      </c>
      <c r="K313" s="23" t="s">
        <v>14</v>
      </c>
      <c r="L313" s="54">
        <f>SUM(J305:J313)</f>
        <v>17.842533589251438</v>
      </c>
      <c r="M313" s="25">
        <f>COUNT(J305:J313)</f>
        <v>9</v>
      </c>
    </row>
    <row r="314" spans="2:13" x14ac:dyDescent="0.3">
      <c r="B314" s="11" t="s">
        <v>15</v>
      </c>
      <c r="C314" s="10"/>
      <c r="D314" s="10"/>
      <c r="E314" s="12"/>
      <c r="F314" s="10"/>
      <c r="G314" s="10"/>
      <c r="H314" s="10"/>
      <c r="I314" s="10"/>
      <c r="J314" s="12"/>
    </row>
    <row r="315" spans="2:13" x14ac:dyDescent="0.3">
      <c r="B315" s="10"/>
      <c r="C315" s="10">
        <v>304</v>
      </c>
      <c r="D315" s="14" t="s">
        <v>257</v>
      </c>
      <c r="E315" s="52">
        <v>160</v>
      </c>
      <c r="F315" s="10">
        <v>199.99</v>
      </c>
      <c r="G315" s="10"/>
      <c r="H315" s="10">
        <v>1</v>
      </c>
      <c r="I315" s="10">
        <v>521</v>
      </c>
      <c r="J315" s="12">
        <f>+(E315*H315)/I315</f>
        <v>0.30710172744721687</v>
      </c>
    </row>
    <row r="316" spans="2:13" x14ac:dyDescent="0.3">
      <c r="B316" s="10"/>
      <c r="C316" s="10">
        <v>305</v>
      </c>
      <c r="D316" s="14" t="s">
        <v>258</v>
      </c>
      <c r="E316" s="52">
        <v>29</v>
      </c>
      <c r="F316" s="10">
        <v>29</v>
      </c>
      <c r="G316" s="10"/>
      <c r="H316" s="10">
        <v>1</v>
      </c>
      <c r="I316" s="10">
        <v>261</v>
      </c>
      <c r="J316" s="12">
        <f t="shared" ref="J316:J330" si="9">+(E316*H316)/I316</f>
        <v>0.1111111111111111</v>
      </c>
    </row>
    <row r="317" spans="2:13" x14ac:dyDescent="0.3">
      <c r="B317" s="10"/>
      <c r="C317" s="10">
        <v>306</v>
      </c>
      <c r="D317" s="14" t="s">
        <v>259</v>
      </c>
      <c r="E317" s="52">
        <v>59.99</v>
      </c>
      <c r="F317" s="10">
        <v>59.99</v>
      </c>
      <c r="G317" s="10"/>
      <c r="H317" s="10">
        <v>1</v>
      </c>
      <c r="I317" s="10">
        <v>261</v>
      </c>
      <c r="J317" s="12">
        <f t="shared" si="9"/>
        <v>0.22984674329501917</v>
      </c>
    </row>
    <row r="318" spans="2:13" x14ac:dyDescent="0.3">
      <c r="B318" s="10"/>
      <c r="C318" s="10">
        <v>307</v>
      </c>
      <c r="D318" s="14" t="s">
        <v>260</v>
      </c>
      <c r="E318" s="52">
        <v>319</v>
      </c>
      <c r="F318" s="10">
        <v>349.99</v>
      </c>
      <c r="G318" s="10"/>
      <c r="H318" s="10">
        <v>1</v>
      </c>
      <c r="I318" s="10">
        <v>261</v>
      </c>
      <c r="J318" s="12">
        <f t="shared" si="9"/>
        <v>1.2222222222222223</v>
      </c>
    </row>
    <row r="319" spans="2:13" x14ac:dyDescent="0.3">
      <c r="B319" s="10"/>
      <c r="C319" s="10">
        <v>308</v>
      </c>
      <c r="D319" s="14" t="s">
        <v>1007</v>
      </c>
      <c r="E319" s="52">
        <v>0.02</v>
      </c>
      <c r="F319" s="10">
        <v>10</v>
      </c>
      <c r="G319" s="10"/>
      <c r="H319" s="10">
        <v>1</v>
      </c>
      <c r="I319" s="10">
        <v>52</v>
      </c>
      <c r="J319" s="12">
        <f t="shared" si="9"/>
        <v>3.8461538461538462E-4</v>
      </c>
    </row>
    <row r="320" spans="2:13" x14ac:dyDescent="0.3">
      <c r="B320" s="10"/>
      <c r="C320" s="10">
        <v>309</v>
      </c>
      <c r="D320" s="14" t="s">
        <v>262</v>
      </c>
      <c r="E320" s="52">
        <v>3.49</v>
      </c>
      <c r="F320" s="10">
        <v>3.49</v>
      </c>
      <c r="G320" s="10"/>
      <c r="H320" s="10">
        <v>1</v>
      </c>
      <c r="I320" s="10">
        <v>52</v>
      </c>
      <c r="J320" s="12">
        <f t="shared" si="9"/>
        <v>6.7115384615384618E-2</v>
      </c>
    </row>
    <row r="321" spans="2:13" x14ac:dyDescent="0.3">
      <c r="B321" s="10"/>
      <c r="C321" s="10">
        <v>310</v>
      </c>
      <c r="D321" s="14" t="s">
        <v>263</v>
      </c>
      <c r="E321" s="52">
        <v>45.99</v>
      </c>
      <c r="F321" s="10">
        <v>50</v>
      </c>
      <c r="G321" s="10"/>
      <c r="H321" s="10">
        <v>1</v>
      </c>
      <c r="I321" s="10">
        <v>521</v>
      </c>
      <c r="J321" s="12">
        <f t="shared" si="9"/>
        <v>8.8272552783109415E-2</v>
      </c>
    </row>
    <row r="322" spans="2:13" x14ac:dyDescent="0.3">
      <c r="B322" s="10"/>
      <c r="C322" s="10">
        <v>311</v>
      </c>
      <c r="D322" s="14" t="s">
        <v>264</v>
      </c>
      <c r="E322" s="52">
        <v>266</v>
      </c>
      <c r="F322" s="10">
        <v>195</v>
      </c>
      <c r="G322" s="10"/>
      <c r="H322" s="10">
        <v>1</v>
      </c>
      <c r="I322" s="10">
        <v>52</v>
      </c>
      <c r="J322" s="12">
        <f t="shared" si="9"/>
        <v>5.115384615384615</v>
      </c>
    </row>
    <row r="323" spans="2:13" x14ac:dyDescent="0.3">
      <c r="B323" s="10"/>
      <c r="C323" s="10">
        <v>312</v>
      </c>
      <c r="D323" s="14" t="s">
        <v>264</v>
      </c>
      <c r="E323" s="52">
        <v>256</v>
      </c>
      <c r="F323" s="10">
        <v>195</v>
      </c>
      <c r="G323" s="10"/>
      <c r="H323" s="10">
        <v>1</v>
      </c>
      <c r="I323" s="10">
        <v>52</v>
      </c>
      <c r="J323" s="12">
        <f t="shared" si="9"/>
        <v>4.9230769230769234</v>
      </c>
    </row>
    <row r="324" spans="2:13" x14ac:dyDescent="0.3">
      <c r="B324" s="10"/>
      <c r="C324" s="10">
        <v>313</v>
      </c>
      <c r="D324" s="14" t="s">
        <v>265</v>
      </c>
      <c r="E324" s="52">
        <v>27</v>
      </c>
      <c r="F324" s="10">
        <v>44.9</v>
      </c>
      <c r="G324" s="10"/>
      <c r="H324" s="10">
        <v>1</v>
      </c>
      <c r="I324" s="10">
        <v>4</v>
      </c>
      <c r="J324" s="12">
        <f t="shared" si="9"/>
        <v>6.75</v>
      </c>
    </row>
    <row r="325" spans="2:13" x14ac:dyDescent="0.3">
      <c r="B325" s="10"/>
      <c r="C325" s="10">
        <v>314</v>
      </c>
      <c r="D325" s="14" t="s">
        <v>266</v>
      </c>
      <c r="E325" s="52">
        <v>20</v>
      </c>
      <c r="F325" s="10">
        <v>20</v>
      </c>
      <c r="G325" s="10"/>
      <c r="H325" s="10">
        <v>1</v>
      </c>
      <c r="I325" s="10">
        <v>1</v>
      </c>
      <c r="J325" s="12">
        <f t="shared" si="9"/>
        <v>20</v>
      </c>
    </row>
    <row r="326" spans="2:13" x14ac:dyDescent="0.3">
      <c r="B326" s="10"/>
      <c r="C326" s="10">
        <v>315</v>
      </c>
      <c r="D326" s="14" t="s">
        <v>267</v>
      </c>
      <c r="E326" s="52">
        <v>150.5</v>
      </c>
      <c r="F326" s="10">
        <v>145.5</v>
      </c>
      <c r="G326" s="10"/>
      <c r="H326" s="10">
        <v>1</v>
      </c>
      <c r="I326" s="10">
        <v>52</v>
      </c>
      <c r="J326" s="12">
        <f t="shared" si="9"/>
        <v>2.8942307692307692</v>
      </c>
    </row>
    <row r="327" spans="2:13" x14ac:dyDescent="0.3">
      <c r="B327" s="10"/>
      <c r="C327" s="10">
        <v>316</v>
      </c>
      <c r="D327" s="14" t="s">
        <v>268</v>
      </c>
      <c r="E327" s="52">
        <f>290/2</f>
        <v>145</v>
      </c>
      <c r="F327" s="10">
        <f>290/2</f>
        <v>145</v>
      </c>
      <c r="G327" s="10"/>
      <c r="H327" s="10">
        <v>1</v>
      </c>
      <c r="I327" s="10">
        <v>52</v>
      </c>
      <c r="J327" s="12">
        <f t="shared" si="9"/>
        <v>2.7884615384615383</v>
      </c>
    </row>
    <row r="328" spans="2:13" x14ac:dyDescent="0.3">
      <c r="B328" s="10"/>
      <c r="C328" s="10">
        <v>317</v>
      </c>
      <c r="D328" s="14" t="s">
        <v>794</v>
      </c>
      <c r="E328" s="52">
        <f>292/2</f>
        <v>146</v>
      </c>
      <c r="F328" s="10">
        <f>292/2</f>
        <v>146</v>
      </c>
      <c r="G328" s="10"/>
      <c r="H328" s="10">
        <v>1</v>
      </c>
      <c r="I328" s="10">
        <v>52</v>
      </c>
      <c r="J328" s="12">
        <f t="shared" si="9"/>
        <v>2.8076923076923075</v>
      </c>
    </row>
    <row r="329" spans="2:13" x14ac:dyDescent="0.3">
      <c r="B329" s="10"/>
      <c r="C329" s="10">
        <v>318</v>
      </c>
      <c r="D329" s="14" t="s">
        <v>269</v>
      </c>
      <c r="E329" s="52">
        <v>135</v>
      </c>
      <c r="F329" s="10">
        <v>250</v>
      </c>
      <c r="G329" s="10"/>
      <c r="H329" s="10">
        <v>1</v>
      </c>
      <c r="I329" s="10">
        <v>52</v>
      </c>
      <c r="J329" s="12">
        <f t="shared" si="9"/>
        <v>2.5961538461538463</v>
      </c>
    </row>
    <row r="330" spans="2:13" x14ac:dyDescent="0.3">
      <c r="B330" s="10"/>
      <c r="C330" s="10">
        <v>319</v>
      </c>
      <c r="D330" s="14" t="s">
        <v>270</v>
      </c>
      <c r="E330" s="52">
        <v>85</v>
      </c>
      <c r="F330" s="10">
        <v>77</v>
      </c>
      <c r="G330" s="10"/>
      <c r="H330" s="10">
        <v>1</v>
      </c>
      <c r="I330" s="10">
        <v>521</v>
      </c>
      <c r="J330" s="12">
        <f t="shared" si="9"/>
        <v>0.16314779270633398</v>
      </c>
      <c r="K330" s="23" t="s">
        <v>15</v>
      </c>
      <c r="L330" s="54">
        <f>SUM(J315:J330)</f>
        <v>50.064202149565006</v>
      </c>
      <c r="M330" s="25">
        <f>COUNT(J315:J330)</f>
        <v>16</v>
      </c>
    </row>
    <row r="331" spans="2:13" x14ac:dyDescent="0.3">
      <c r="B331" s="10"/>
      <c r="C331" s="10"/>
      <c r="D331" s="10"/>
      <c r="E331" s="12"/>
      <c r="F331" s="10"/>
      <c r="G331" s="10"/>
      <c r="H331" s="10"/>
      <c r="I331" s="10"/>
      <c r="J331" s="12"/>
    </row>
    <row r="332" spans="2:13" x14ac:dyDescent="0.3">
      <c r="B332" s="10"/>
      <c r="C332" s="10"/>
      <c r="D332" s="10"/>
      <c r="E332" s="12"/>
      <c r="F332" s="10"/>
      <c r="G332" s="10"/>
      <c r="H332" s="10"/>
      <c r="I332" s="10"/>
      <c r="J332" s="12"/>
    </row>
    <row r="333" spans="2:13" x14ac:dyDescent="0.3">
      <c r="B333" s="10"/>
      <c r="C333" s="10"/>
      <c r="D333" s="10"/>
      <c r="E333" s="12"/>
      <c r="F333" s="10"/>
      <c r="G333" s="10"/>
      <c r="H333" s="10"/>
      <c r="I333" s="10"/>
      <c r="J333" s="12">
        <f>SUM(J5:J330)</f>
        <v>364.59104143619726</v>
      </c>
    </row>
  </sheetData>
  <autoFilter ref="B4:M330"/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5"/>
  <sheetViews>
    <sheetView topLeftCell="B1" zoomScaleNormal="100" workbookViewId="0">
      <pane ySplit="2" topLeftCell="A119" activePane="bottomLeft" state="frozen"/>
      <selection activeCell="B1" sqref="B1"/>
      <selection pane="bottomLeft" activeCell="F120" sqref="F120"/>
    </sheetView>
  </sheetViews>
  <sheetFormatPr defaultColWidth="9" defaultRowHeight="14" x14ac:dyDescent="0.3"/>
  <cols>
    <col min="1" max="1" width="3.25" style="25" customWidth="1"/>
    <col min="2" max="2" width="27" style="25" customWidth="1"/>
    <col min="3" max="3" width="3.83203125" style="25" bestFit="1" customWidth="1"/>
    <col min="4" max="4" width="45.08203125" style="25" customWidth="1"/>
    <col min="5" max="5" width="12.83203125" style="8" customWidth="1"/>
    <col min="6" max="6" width="12.25" style="25" customWidth="1"/>
    <col min="7" max="7" width="10" style="25" bestFit="1" customWidth="1"/>
    <col min="8" max="8" width="7.75" style="25" bestFit="1" customWidth="1"/>
    <col min="9" max="9" width="14.75" style="25" bestFit="1" customWidth="1"/>
    <col min="10" max="10" width="14.33203125" style="8" bestFit="1" customWidth="1"/>
    <col min="11" max="11" width="12.33203125" style="8" customWidth="1"/>
    <col min="12" max="16384" width="9" style="25"/>
  </cols>
  <sheetData>
    <row r="1" spans="2:11" x14ac:dyDescent="0.3">
      <c r="B1" s="53" t="s">
        <v>777</v>
      </c>
    </row>
    <row r="2" spans="2:11" x14ac:dyDescent="0.3">
      <c r="B2" s="11" t="s">
        <v>8</v>
      </c>
      <c r="C2" s="11" t="s">
        <v>0</v>
      </c>
      <c r="D2" s="11" t="s">
        <v>1</v>
      </c>
      <c r="E2" s="13" t="s">
        <v>972</v>
      </c>
      <c r="F2" s="11" t="s">
        <v>2</v>
      </c>
      <c r="G2" s="11" t="s">
        <v>3</v>
      </c>
      <c r="H2" s="11" t="s">
        <v>4</v>
      </c>
      <c r="I2" s="11" t="s">
        <v>5</v>
      </c>
      <c r="J2" s="13" t="s">
        <v>6</v>
      </c>
    </row>
    <row r="3" spans="2:11" x14ac:dyDescent="0.3">
      <c r="B3" s="11" t="s">
        <v>7</v>
      </c>
      <c r="C3" s="10"/>
      <c r="D3" s="10"/>
      <c r="E3" s="12"/>
      <c r="F3" s="10"/>
      <c r="G3" s="10"/>
      <c r="H3" s="10"/>
      <c r="I3" s="10"/>
      <c r="J3" s="12"/>
      <c r="K3" s="9"/>
    </row>
    <row r="4" spans="2:11" x14ac:dyDescent="0.3">
      <c r="B4" s="10"/>
      <c r="C4" s="10">
        <v>1</v>
      </c>
      <c r="D4" s="10" t="s">
        <v>16</v>
      </c>
      <c r="E4" s="12">
        <v>1.05</v>
      </c>
      <c r="F4" s="10">
        <v>1.05</v>
      </c>
      <c r="G4" s="10"/>
      <c r="H4" s="10">
        <v>1</v>
      </c>
      <c r="I4" s="10">
        <v>1.5</v>
      </c>
      <c r="J4" s="12">
        <f t="shared" ref="J4:J35" si="0">+(E4*H4)/I4</f>
        <v>0.70000000000000007</v>
      </c>
    </row>
    <row r="5" spans="2:11" x14ac:dyDescent="0.3">
      <c r="B5" s="10"/>
      <c r="C5" s="10">
        <v>2</v>
      </c>
      <c r="D5" s="10" t="s">
        <v>17</v>
      </c>
      <c r="E5" s="12">
        <v>1.1499999999999999</v>
      </c>
      <c r="F5" s="10">
        <v>1.1499999999999999</v>
      </c>
      <c r="G5" s="10"/>
      <c r="H5" s="10">
        <v>2</v>
      </c>
      <c r="I5" s="10">
        <v>1</v>
      </c>
      <c r="J5" s="12">
        <f t="shared" si="0"/>
        <v>2.2999999999999998</v>
      </c>
    </row>
    <row r="6" spans="2:11" x14ac:dyDescent="0.3">
      <c r="B6" s="10"/>
      <c r="C6" s="10">
        <v>3</v>
      </c>
      <c r="D6" s="10" t="s">
        <v>18</v>
      </c>
      <c r="E6" s="12">
        <v>6.5</v>
      </c>
      <c r="F6" s="10">
        <v>5.5</v>
      </c>
      <c r="G6" s="10"/>
      <c r="H6" s="10">
        <v>1</v>
      </c>
      <c r="I6" s="10">
        <v>5</v>
      </c>
      <c r="J6" s="12">
        <f t="shared" si="0"/>
        <v>1.3</v>
      </c>
    </row>
    <row r="7" spans="2:11" x14ac:dyDescent="0.3">
      <c r="B7" s="10"/>
      <c r="C7" s="10">
        <v>4</v>
      </c>
      <c r="D7" s="10" t="s">
        <v>271</v>
      </c>
      <c r="E7" s="12">
        <v>0.72</v>
      </c>
      <c r="F7" s="10">
        <v>0.64</v>
      </c>
      <c r="G7" s="10"/>
      <c r="H7" s="10">
        <v>1</v>
      </c>
      <c r="I7" s="10">
        <v>1</v>
      </c>
      <c r="J7" s="12">
        <f t="shared" si="0"/>
        <v>0.72</v>
      </c>
    </row>
    <row r="8" spans="2:11" x14ac:dyDescent="0.3">
      <c r="B8" s="10"/>
      <c r="C8" s="10">
        <v>5</v>
      </c>
      <c r="D8" s="10" t="s">
        <v>19</v>
      </c>
      <c r="E8" s="12">
        <v>0.85</v>
      </c>
      <c r="F8" s="10">
        <v>0.89</v>
      </c>
      <c r="G8" s="10"/>
      <c r="H8" s="10">
        <v>1</v>
      </c>
      <c r="I8" s="10">
        <v>2</v>
      </c>
      <c r="J8" s="12">
        <f t="shared" si="0"/>
        <v>0.42499999999999999</v>
      </c>
    </row>
    <row r="9" spans="2:11" x14ac:dyDescent="0.3">
      <c r="B9" s="10"/>
      <c r="C9" s="10">
        <v>6</v>
      </c>
      <c r="D9" s="10" t="s">
        <v>272</v>
      </c>
      <c r="E9" s="12">
        <v>3.39</v>
      </c>
      <c r="F9" s="10">
        <v>4</v>
      </c>
      <c r="G9" s="10"/>
      <c r="H9" s="10">
        <v>1</v>
      </c>
      <c r="I9" s="10">
        <v>2</v>
      </c>
      <c r="J9" s="12">
        <f t="shared" si="0"/>
        <v>1.6950000000000001</v>
      </c>
    </row>
    <row r="10" spans="2:11" x14ac:dyDescent="0.3">
      <c r="B10" s="10"/>
      <c r="C10" s="10">
        <v>7</v>
      </c>
      <c r="D10" s="10" t="s">
        <v>273</v>
      </c>
      <c r="E10" s="12">
        <v>0.25</v>
      </c>
      <c r="F10" s="10">
        <v>0.32</v>
      </c>
      <c r="G10" s="10"/>
      <c r="H10" s="10">
        <v>2</v>
      </c>
      <c r="I10" s="10">
        <v>1</v>
      </c>
      <c r="J10" s="12">
        <f t="shared" si="0"/>
        <v>0.5</v>
      </c>
    </row>
    <row r="11" spans="2:11" x14ac:dyDescent="0.3">
      <c r="B11" s="10"/>
      <c r="C11" s="10">
        <v>8</v>
      </c>
      <c r="D11" s="10" t="s">
        <v>23</v>
      </c>
      <c r="E11" s="12">
        <v>2.96</v>
      </c>
      <c r="F11" s="10">
        <v>2.96</v>
      </c>
      <c r="G11" s="10"/>
      <c r="H11" s="10">
        <v>1</v>
      </c>
      <c r="I11" s="10">
        <v>1</v>
      </c>
      <c r="J11" s="12">
        <f t="shared" si="0"/>
        <v>2.96</v>
      </c>
    </row>
    <row r="12" spans="2:11" x14ac:dyDescent="0.3">
      <c r="B12" s="10"/>
      <c r="C12" s="10">
        <v>9</v>
      </c>
      <c r="D12" s="10" t="s">
        <v>26</v>
      </c>
      <c r="E12" s="12">
        <v>5.84</v>
      </c>
      <c r="F12" s="10">
        <v>3</v>
      </c>
      <c r="G12" s="10"/>
      <c r="H12" s="10">
        <v>1</v>
      </c>
      <c r="I12" s="10">
        <v>3.7</v>
      </c>
      <c r="J12" s="12">
        <f t="shared" si="0"/>
        <v>1.5783783783783782</v>
      </c>
    </row>
    <row r="13" spans="2:11" x14ac:dyDescent="0.3">
      <c r="B13" s="10"/>
      <c r="C13" s="10">
        <v>10</v>
      </c>
      <c r="D13" s="10" t="s">
        <v>25</v>
      </c>
      <c r="E13" s="12">
        <v>1.89</v>
      </c>
      <c r="F13" s="10">
        <v>1.89</v>
      </c>
      <c r="G13" s="10"/>
      <c r="H13" s="10">
        <v>1</v>
      </c>
      <c r="I13" s="10">
        <v>1.8</v>
      </c>
      <c r="J13" s="12">
        <f t="shared" si="0"/>
        <v>1.0499999999999998</v>
      </c>
    </row>
    <row r="14" spans="2:11" x14ac:dyDescent="0.3">
      <c r="B14" s="10"/>
      <c r="C14" s="10">
        <v>11</v>
      </c>
      <c r="D14" s="10" t="s">
        <v>274</v>
      </c>
      <c r="E14" s="12">
        <v>12</v>
      </c>
      <c r="F14" s="10">
        <v>12</v>
      </c>
      <c r="G14" s="10"/>
      <c r="H14" s="10">
        <v>1</v>
      </c>
      <c r="I14" s="10">
        <v>1</v>
      </c>
      <c r="J14" s="12">
        <f t="shared" si="0"/>
        <v>12</v>
      </c>
    </row>
    <row r="15" spans="2:11" x14ac:dyDescent="0.3">
      <c r="B15" s="10"/>
      <c r="C15" s="10">
        <v>12</v>
      </c>
      <c r="D15" s="10" t="s">
        <v>275</v>
      </c>
      <c r="E15" s="12">
        <v>1.05</v>
      </c>
      <c r="F15" s="10">
        <v>4.2</v>
      </c>
      <c r="G15" s="10"/>
      <c r="H15" s="10">
        <v>1</v>
      </c>
      <c r="I15" s="10">
        <v>4</v>
      </c>
      <c r="J15" s="12">
        <f t="shared" si="0"/>
        <v>0.26250000000000001</v>
      </c>
    </row>
    <row r="16" spans="2:11" x14ac:dyDescent="0.3">
      <c r="B16" s="10"/>
      <c r="C16" s="10">
        <v>13</v>
      </c>
      <c r="D16" s="10" t="s">
        <v>276</v>
      </c>
      <c r="E16" s="12">
        <v>5</v>
      </c>
      <c r="F16" s="10">
        <v>3</v>
      </c>
      <c r="G16" s="10"/>
      <c r="H16" s="10">
        <v>1</v>
      </c>
      <c r="I16" s="10">
        <v>8.6999999999999993</v>
      </c>
      <c r="J16" s="12">
        <f t="shared" si="0"/>
        <v>0.57471264367816099</v>
      </c>
    </row>
    <row r="17" spans="2:10" x14ac:dyDescent="0.3">
      <c r="B17" s="10"/>
      <c r="C17" s="10">
        <v>14</v>
      </c>
      <c r="D17" s="10" t="s">
        <v>277</v>
      </c>
      <c r="E17" s="12">
        <v>1.84</v>
      </c>
      <c r="F17" s="10">
        <v>1.84</v>
      </c>
      <c r="G17" s="10"/>
      <c r="H17" s="10">
        <v>2</v>
      </c>
      <c r="I17" s="10">
        <v>2</v>
      </c>
      <c r="J17" s="12">
        <f t="shared" si="0"/>
        <v>1.84</v>
      </c>
    </row>
    <row r="18" spans="2:10" x14ac:dyDescent="0.3">
      <c r="B18" s="10"/>
      <c r="C18" s="10">
        <v>15</v>
      </c>
      <c r="D18" s="10" t="s">
        <v>278</v>
      </c>
      <c r="E18" s="12">
        <v>1</v>
      </c>
      <c r="F18" s="10">
        <v>1.05</v>
      </c>
      <c r="G18" s="10"/>
      <c r="H18" s="10">
        <v>1</v>
      </c>
      <c r="I18" s="10">
        <v>4.0999999999999996</v>
      </c>
      <c r="J18" s="12">
        <f t="shared" si="0"/>
        <v>0.24390243902439027</v>
      </c>
    </row>
    <row r="19" spans="2:10" x14ac:dyDescent="0.3">
      <c r="B19" s="10"/>
      <c r="C19" s="10">
        <v>16</v>
      </c>
      <c r="D19" s="10" t="s">
        <v>279</v>
      </c>
      <c r="E19" s="12">
        <v>1.58</v>
      </c>
      <c r="F19" s="10">
        <v>1.24</v>
      </c>
      <c r="G19" s="10"/>
      <c r="H19" s="10">
        <v>1</v>
      </c>
      <c r="I19" s="10">
        <v>12</v>
      </c>
      <c r="J19" s="12">
        <f t="shared" si="0"/>
        <v>0.13166666666666668</v>
      </c>
    </row>
    <row r="20" spans="2:10" x14ac:dyDescent="0.3">
      <c r="B20" s="10"/>
      <c r="C20" s="10">
        <v>17</v>
      </c>
      <c r="D20" s="10" t="s">
        <v>30</v>
      </c>
      <c r="E20" s="12">
        <v>0.72</v>
      </c>
      <c r="F20" s="10">
        <v>0.72</v>
      </c>
      <c r="G20" s="10"/>
      <c r="H20" s="10">
        <v>1</v>
      </c>
      <c r="I20" s="10">
        <v>200</v>
      </c>
      <c r="J20" s="12">
        <f t="shared" si="0"/>
        <v>3.5999999999999999E-3</v>
      </c>
    </row>
    <row r="21" spans="2:10" x14ac:dyDescent="0.3">
      <c r="B21" s="10"/>
      <c r="C21" s="10">
        <v>18</v>
      </c>
      <c r="D21" s="10" t="s">
        <v>31</v>
      </c>
      <c r="E21" s="12">
        <v>2</v>
      </c>
      <c r="F21" s="10">
        <v>2</v>
      </c>
      <c r="G21" s="10"/>
      <c r="H21" s="10">
        <v>1</v>
      </c>
      <c r="I21" s="10">
        <v>3</v>
      </c>
      <c r="J21" s="12">
        <f t="shared" si="0"/>
        <v>0.66666666666666663</v>
      </c>
    </row>
    <row r="22" spans="2:10" x14ac:dyDescent="0.3">
      <c r="B22" s="10"/>
      <c r="C22" s="10">
        <v>19</v>
      </c>
      <c r="D22" s="10" t="s">
        <v>32</v>
      </c>
      <c r="E22" s="12">
        <v>1.1599999999999999</v>
      </c>
      <c r="F22" s="10">
        <v>1.1599999999999999</v>
      </c>
      <c r="G22" s="10"/>
      <c r="H22" s="10">
        <v>1</v>
      </c>
      <c r="I22" s="10">
        <v>1</v>
      </c>
      <c r="J22" s="12">
        <f t="shared" si="0"/>
        <v>1.1599999999999999</v>
      </c>
    </row>
    <row r="23" spans="2:10" x14ac:dyDescent="0.3">
      <c r="B23" s="10"/>
      <c r="C23" s="10">
        <v>20</v>
      </c>
      <c r="D23" s="10" t="s">
        <v>280</v>
      </c>
      <c r="E23" s="12">
        <v>0.79</v>
      </c>
      <c r="F23" s="10">
        <v>0.72</v>
      </c>
      <c r="G23" s="10"/>
      <c r="H23" s="10">
        <v>1</v>
      </c>
      <c r="I23" s="10">
        <v>1</v>
      </c>
      <c r="J23" s="12">
        <f t="shared" si="0"/>
        <v>0.79</v>
      </c>
    </row>
    <row r="24" spans="2:10" x14ac:dyDescent="0.3">
      <c r="B24" s="10"/>
      <c r="C24" s="10">
        <v>21</v>
      </c>
      <c r="D24" s="10" t="s">
        <v>34</v>
      </c>
      <c r="E24" s="12">
        <v>0.68</v>
      </c>
      <c r="F24" s="10">
        <v>0.63</v>
      </c>
      <c r="G24" s="10"/>
      <c r="H24" s="10">
        <v>1</v>
      </c>
      <c r="I24" s="10">
        <v>1</v>
      </c>
      <c r="J24" s="12">
        <f t="shared" si="0"/>
        <v>0.68</v>
      </c>
    </row>
    <row r="25" spans="2:10" x14ac:dyDescent="0.3">
      <c r="B25" s="10"/>
      <c r="C25" s="10">
        <v>22</v>
      </c>
      <c r="D25" s="10" t="s">
        <v>35</v>
      </c>
      <c r="E25" s="12">
        <v>0.89</v>
      </c>
      <c r="F25" s="10">
        <v>0.79</v>
      </c>
      <c r="G25" s="10"/>
      <c r="H25" s="10">
        <v>1</v>
      </c>
      <c r="I25" s="10">
        <v>1</v>
      </c>
      <c r="J25" s="12">
        <f t="shared" si="0"/>
        <v>0.89</v>
      </c>
    </row>
    <row r="26" spans="2:10" x14ac:dyDescent="0.3">
      <c r="B26" s="10"/>
      <c r="C26" s="10">
        <v>23</v>
      </c>
      <c r="D26" s="10" t="s">
        <v>36</v>
      </c>
      <c r="E26" s="12">
        <v>2.89</v>
      </c>
      <c r="F26" s="10">
        <v>2.64</v>
      </c>
      <c r="G26" s="10"/>
      <c r="H26" s="10">
        <v>1</v>
      </c>
      <c r="I26" s="10">
        <v>1</v>
      </c>
      <c r="J26" s="12">
        <f t="shared" si="0"/>
        <v>2.89</v>
      </c>
    </row>
    <row r="27" spans="2:10" x14ac:dyDescent="0.3">
      <c r="B27" s="10"/>
      <c r="C27" s="10">
        <v>24</v>
      </c>
      <c r="D27" s="10" t="s">
        <v>37</v>
      </c>
      <c r="E27" s="12">
        <v>2.09</v>
      </c>
      <c r="F27" s="10">
        <v>2.2000000000000002</v>
      </c>
      <c r="G27" s="10"/>
      <c r="H27" s="10">
        <v>1</v>
      </c>
      <c r="I27" s="10">
        <v>1</v>
      </c>
      <c r="J27" s="12">
        <f t="shared" si="0"/>
        <v>2.09</v>
      </c>
    </row>
    <row r="28" spans="2:10" x14ac:dyDescent="0.3">
      <c r="B28" s="10"/>
      <c r="C28" s="10">
        <v>25</v>
      </c>
      <c r="D28" s="10" t="s">
        <v>38</v>
      </c>
      <c r="E28" s="12">
        <v>0.85</v>
      </c>
      <c r="F28" s="10">
        <v>0.9</v>
      </c>
      <c r="G28" s="10"/>
      <c r="H28" s="10">
        <v>1</v>
      </c>
      <c r="I28" s="10">
        <v>1</v>
      </c>
      <c r="J28" s="12">
        <f t="shared" si="0"/>
        <v>0.85</v>
      </c>
    </row>
    <row r="29" spans="2:10" x14ac:dyDescent="0.3">
      <c r="B29" s="10"/>
      <c r="C29" s="10">
        <v>26</v>
      </c>
      <c r="D29" s="10" t="s">
        <v>40</v>
      </c>
      <c r="E29" s="12">
        <v>1.26</v>
      </c>
      <c r="F29" s="10">
        <v>1.37</v>
      </c>
      <c r="G29" s="10"/>
      <c r="H29" s="10">
        <v>1</v>
      </c>
      <c r="I29" s="10">
        <v>5</v>
      </c>
      <c r="J29" s="12">
        <f t="shared" si="0"/>
        <v>0.252</v>
      </c>
    </row>
    <row r="30" spans="2:10" x14ac:dyDescent="0.3">
      <c r="B30" s="10"/>
      <c r="C30" s="10">
        <v>27</v>
      </c>
      <c r="D30" s="10" t="s">
        <v>42</v>
      </c>
      <c r="E30" s="12">
        <v>0.37</v>
      </c>
      <c r="F30" s="10">
        <v>0.36</v>
      </c>
      <c r="G30" s="10"/>
      <c r="H30" s="10">
        <v>2</v>
      </c>
      <c r="I30" s="10">
        <v>1</v>
      </c>
      <c r="J30" s="12">
        <f t="shared" si="0"/>
        <v>0.74</v>
      </c>
    </row>
    <row r="31" spans="2:10" x14ac:dyDescent="0.3">
      <c r="B31" s="10"/>
      <c r="C31" s="10">
        <v>28</v>
      </c>
      <c r="D31" s="10" t="s">
        <v>44</v>
      </c>
      <c r="E31" s="12">
        <v>0.47</v>
      </c>
      <c r="F31" s="10">
        <v>0.47</v>
      </c>
      <c r="G31" s="10"/>
      <c r="H31" s="10">
        <v>1</v>
      </c>
      <c r="I31" s="10">
        <v>2</v>
      </c>
      <c r="J31" s="12">
        <f t="shared" si="0"/>
        <v>0.23499999999999999</v>
      </c>
    </row>
    <row r="32" spans="2:10" x14ac:dyDescent="0.3">
      <c r="B32" s="10"/>
      <c r="C32" s="10">
        <v>29</v>
      </c>
      <c r="D32" s="10" t="s">
        <v>32</v>
      </c>
      <c r="E32" s="12">
        <v>1.1599999999999999</v>
      </c>
      <c r="F32" s="10">
        <v>1.26</v>
      </c>
      <c r="G32" s="10"/>
      <c r="H32" s="10">
        <v>1</v>
      </c>
      <c r="I32" s="10">
        <v>11</v>
      </c>
      <c r="J32" s="12">
        <f t="shared" si="0"/>
        <v>0.10545454545454545</v>
      </c>
    </row>
    <row r="33" spans="2:10" x14ac:dyDescent="0.3">
      <c r="B33" s="10"/>
      <c r="C33" s="10">
        <v>30</v>
      </c>
      <c r="D33" s="10" t="s">
        <v>281</v>
      </c>
      <c r="E33" s="12">
        <v>1</v>
      </c>
      <c r="F33" s="10">
        <v>2</v>
      </c>
      <c r="G33" s="10"/>
      <c r="H33" s="10">
        <v>1</v>
      </c>
      <c r="I33" s="10">
        <v>1</v>
      </c>
      <c r="J33" s="12">
        <f t="shared" si="0"/>
        <v>1</v>
      </c>
    </row>
    <row r="34" spans="2:10" x14ac:dyDescent="0.3">
      <c r="B34" s="10"/>
      <c r="C34" s="10">
        <v>31</v>
      </c>
      <c r="D34" s="10" t="s">
        <v>282</v>
      </c>
      <c r="E34" s="12">
        <v>1.29</v>
      </c>
      <c r="F34" s="10">
        <v>1.1599999999999999</v>
      </c>
      <c r="G34" s="10"/>
      <c r="H34" s="10">
        <v>1</v>
      </c>
      <c r="I34" s="10">
        <v>1</v>
      </c>
      <c r="J34" s="12">
        <f t="shared" si="0"/>
        <v>1.29</v>
      </c>
    </row>
    <row r="35" spans="2:10" x14ac:dyDescent="0.3">
      <c r="B35" s="10"/>
      <c r="C35" s="10">
        <v>32</v>
      </c>
      <c r="D35" s="10" t="s">
        <v>283</v>
      </c>
      <c r="E35" s="12">
        <v>0.53</v>
      </c>
      <c r="F35" s="10">
        <v>0.53</v>
      </c>
      <c r="G35" s="10"/>
      <c r="H35" s="10">
        <v>1</v>
      </c>
      <c r="I35" s="10">
        <v>1</v>
      </c>
      <c r="J35" s="12">
        <f t="shared" si="0"/>
        <v>0.53</v>
      </c>
    </row>
    <row r="36" spans="2:10" x14ac:dyDescent="0.3">
      <c r="B36" s="10"/>
      <c r="C36" s="10">
        <v>33</v>
      </c>
      <c r="D36" s="10" t="s">
        <v>284</v>
      </c>
      <c r="E36" s="12">
        <v>0.79</v>
      </c>
      <c r="F36" s="10">
        <v>0.65</v>
      </c>
      <c r="G36" s="10"/>
      <c r="H36" s="10">
        <v>1</v>
      </c>
      <c r="I36" s="10">
        <v>6</v>
      </c>
      <c r="J36" s="12">
        <f t="shared" ref="J36:J67" si="1">+(E36*H36)/I36</f>
        <v>0.13166666666666668</v>
      </c>
    </row>
    <row r="37" spans="2:10" x14ac:dyDescent="0.3">
      <c r="B37" s="10"/>
      <c r="C37" s="10">
        <v>34</v>
      </c>
      <c r="D37" s="10" t="s">
        <v>49</v>
      </c>
      <c r="E37" s="12">
        <v>0.6</v>
      </c>
      <c r="F37" s="10">
        <v>0.5</v>
      </c>
      <c r="G37" s="10"/>
      <c r="H37" s="10">
        <v>1</v>
      </c>
      <c r="I37" s="10">
        <v>1</v>
      </c>
      <c r="J37" s="12">
        <f t="shared" si="1"/>
        <v>0.6</v>
      </c>
    </row>
    <row r="38" spans="2:10" x14ac:dyDescent="0.3">
      <c r="B38" s="10"/>
      <c r="C38" s="10">
        <v>35</v>
      </c>
      <c r="D38" s="10" t="s">
        <v>50</v>
      </c>
      <c r="E38" s="12">
        <v>0.76</v>
      </c>
      <c r="F38" s="10">
        <v>0.72</v>
      </c>
      <c r="G38" s="10"/>
      <c r="H38" s="10">
        <v>1</v>
      </c>
      <c r="I38" s="10">
        <v>1</v>
      </c>
      <c r="J38" s="12">
        <f t="shared" si="1"/>
        <v>0.76</v>
      </c>
    </row>
    <row r="39" spans="2:10" x14ac:dyDescent="0.3">
      <c r="B39" s="10"/>
      <c r="C39" s="10">
        <v>36</v>
      </c>
      <c r="D39" s="10" t="s">
        <v>51</v>
      </c>
      <c r="E39" s="12">
        <v>1.68</v>
      </c>
      <c r="F39" s="10">
        <v>1.58</v>
      </c>
      <c r="G39" s="10"/>
      <c r="H39" s="10">
        <v>1</v>
      </c>
      <c r="I39" s="10">
        <v>1.2</v>
      </c>
      <c r="J39" s="12">
        <f t="shared" si="1"/>
        <v>1.4</v>
      </c>
    </row>
    <row r="40" spans="2:10" x14ac:dyDescent="0.3">
      <c r="B40" s="10"/>
      <c r="C40" s="10">
        <v>37</v>
      </c>
      <c r="D40" s="10" t="s">
        <v>52</v>
      </c>
      <c r="E40" s="12">
        <v>3.15</v>
      </c>
      <c r="F40" s="10">
        <v>3.05</v>
      </c>
      <c r="G40" s="10"/>
      <c r="H40" s="10">
        <v>1</v>
      </c>
      <c r="I40" s="10">
        <v>1</v>
      </c>
      <c r="J40" s="12">
        <f t="shared" si="1"/>
        <v>3.15</v>
      </c>
    </row>
    <row r="41" spans="2:10" x14ac:dyDescent="0.3">
      <c r="B41" s="10"/>
      <c r="C41" s="10">
        <v>38</v>
      </c>
      <c r="D41" s="10" t="s">
        <v>53</v>
      </c>
      <c r="E41" s="12">
        <v>2.31</v>
      </c>
      <c r="F41" s="10">
        <v>2.1</v>
      </c>
      <c r="G41" s="10"/>
      <c r="H41" s="10">
        <v>1</v>
      </c>
      <c r="I41" s="10">
        <v>1</v>
      </c>
      <c r="J41" s="12">
        <f t="shared" si="1"/>
        <v>2.31</v>
      </c>
    </row>
    <row r="42" spans="2:10" x14ac:dyDescent="0.3">
      <c r="B42" s="10"/>
      <c r="C42" s="10">
        <v>39</v>
      </c>
      <c r="D42" s="10" t="s">
        <v>285</v>
      </c>
      <c r="E42" s="12">
        <v>2</v>
      </c>
      <c r="F42" s="10">
        <v>2.1</v>
      </c>
      <c r="G42" s="10"/>
      <c r="H42" s="10">
        <v>1</v>
      </c>
      <c r="I42" s="10">
        <v>11.5</v>
      </c>
      <c r="J42" s="12">
        <f t="shared" si="1"/>
        <v>0.17391304347826086</v>
      </c>
    </row>
    <row r="43" spans="2:10" x14ac:dyDescent="0.3">
      <c r="B43" s="10"/>
      <c r="C43" s="10">
        <v>40</v>
      </c>
      <c r="D43" s="10" t="s">
        <v>54</v>
      </c>
      <c r="E43" s="12">
        <v>1.68</v>
      </c>
      <c r="F43" s="10">
        <v>1.58</v>
      </c>
      <c r="G43" s="10"/>
      <c r="H43" s="10">
        <v>1</v>
      </c>
      <c r="I43" s="10">
        <v>12.5</v>
      </c>
      <c r="J43" s="12">
        <f t="shared" si="1"/>
        <v>0.13439999999999999</v>
      </c>
    </row>
    <row r="44" spans="2:10" x14ac:dyDescent="0.3">
      <c r="B44" s="10"/>
      <c r="C44" s="10">
        <v>41</v>
      </c>
      <c r="D44" s="10" t="s">
        <v>55</v>
      </c>
      <c r="E44" s="12">
        <v>0.84</v>
      </c>
      <c r="F44" s="10">
        <v>0.83</v>
      </c>
      <c r="G44" s="10"/>
      <c r="H44" s="10">
        <v>2</v>
      </c>
      <c r="I44" s="10">
        <v>1.2</v>
      </c>
      <c r="J44" s="12">
        <f t="shared" si="1"/>
        <v>1.4</v>
      </c>
    </row>
    <row r="45" spans="2:10" x14ac:dyDescent="0.3">
      <c r="B45" s="10"/>
      <c r="C45" s="10">
        <v>42</v>
      </c>
      <c r="D45" s="10" t="s">
        <v>973</v>
      </c>
      <c r="E45" s="12">
        <v>0.85</v>
      </c>
      <c r="F45" s="10">
        <v>0.6</v>
      </c>
      <c r="G45" s="10"/>
      <c r="H45" s="10">
        <v>2</v>
      </c>
      <c r="I45" s="10">
        <v>2</v>
      </c>
      <c r="J45" s="12">
        <f t="shared" si="1"/>
        <v>0.85</v>
      </c>
    </row>
    <row r="46" spans="2:10" x14ac:dyDescent="0.3">
      <c r="B46" s="10"/>
      <c r="C46" s="10">
        <v>43</v>
      </c>
      <c r="D46" s="10" t="s">
        <v>56</v>
      </c>
      <c r="E46" s="12">
        <v>0.79</v>
      </c>
      <c r="F46" s="10">
        <v>0.79</v>
      </c>
      <c r="G46" s="10"/>
      <c r="H46" s="10">
        <v>1</v>
      </c>
      <c r="I46" s="10">
        <v>6</v>
      </c>
      <c r="J46" s="12">
        <f t="shared" si="1"/>
        <v>0.13166666666666668</v>
      </c>
    </row>
    <row r="47" spans="2:10" x14ac:dyDescent="0.3">
      <c r="B47" s="10"/>
      <c r="C47" s="10">
        <v>44</v>
      </c>
      <c r="D47" s="10" t="s">
        <v>58</v>
      </c>
      <c r="E47" s="12">
        <v>0.59</v>
      </c>
      <c r="F47" s="10">
        <v>0.6</v>
      </c>
      <c r="G47" s="10"/>
      <c r="H47" s="10">
        <v>1</v>
      </c>
      <c r="I47" s="10">
        <v>1</v>
      </c>
      <c r="J47" s="12">
        <f t="shared" si="1"/>
        <v>0.59</v>
      </c>
    </row>
    <row r="48" spans="2:10" x14ac:dyDescent="0.3">
      <c r="B48" s="10"/>
      <c r="C48" s="10">
        <v>45</v>
      </c>
      <c r="D48" s="10" t="s">
        <v>286</v>
      </c>
      <c r="E48" s="12">
        <v>1.05</v>
      </c>
      <c r="F48" s="10">
        <v>0.53</v>
      </c>
      <c r="G48" s="10"/>
      <c r="H48" s="10">
        <v>1</v>
      </c>
      <c r="I48" s="10">
        <v>6</v>
      </c>
      <c r="J48" s="12">
        <f t="shared" si="1"/>
        <v>0.17500000000000002</v>
      </c>
    </row>
    <row r="49" spans="2:10" x14ac:dyDescent="0.3">
      <c r="B49" s="10"/>
      <c r="C49" s="10">
        <v>46</v>
      </c>
      <c r="D49" s="10" t="s">
        <v>287</v>
      </c>
      <c r="E49" s="12">
        <v>0.95</v>
      </c>
      <c r="F49" s="10">
        <v>0.95</v>
      </c>
      <c r="G49" s="10"/>
      <c r="H49" s="10">
        <v>2</v>
      </c>
      <c r="I49" s="10">
        <v>4</v>
      </c>
      <c r="J49" s="12">
        <f t="shared" si="1"/>
        <v>0.47499999999999998</v>
      </c>
    </row>
    <row r="50" spans="2:10" x14ac:dyDescent="0.3">
      <c r="B50" s="10"/>
      <c r="C50" s="10">
        <v>47</v>
      </c>
      <c r="D50" s="10" t="s">
        <v>60</v>
      </c>
      <c r="E50" s="12">
        <v>1.58</v>
      </c>
      <c r="F50" s="10">
        <v>1.47</v>
      </c>
      <c r="G50" s="10"/>
      <c r="H50" s="10">
        <v>1</v>
      </c>
      <c r="I50" s="10">
        <v>6</v>
      </c>
      <c r="J50" s="12">
        <f t="shared" si="1"/>
        <v>0.26333333333333336</v>
      </c>
    </row>
    <row r="51" spans="2:10" x14ac:dyDescent="0.3">
      <c r="B51" s="10"/>
      <c r="C51" s="10">
        <v>48</v>
      </c>
      <c r="D51" s="10" t="s">
        <v>288</v>
      </c>
      <c r="E51" s="12">
        <v>0.47</v>
      </c>
      <c r="F51" s="10">
        <v>0.56999999999999995</v>
      </c>
      <c r="G51" s="10"/>
      <c r="H51" s="10">
        <v>1</v>
      </c>
      <c r="I51" s="10">
        <v>3</v>
      </c>
      <c r="J51" s="12">
        <f t="shared" si="1"/>
        <v>0.15666666666666665</v>
      </c>
    </row>
    <row r="52" spans="2:10" x14ac:dyDescent="0.3">
      <c r="B52" s="10"/>
      <c r="C52" s="10">
        <v>49</v>
      </c>
      <c r="D52" s="10" t="s">
        <v>289</v>
      </c>
      <c r="E52" s="12">
        <v>1.99</v>
      </c>
      <c r="F52" s="10">
        <v>1.67</v>
      </c>
      <c r="G52" s="10"/>
      <c r="H52" s="10">
        <v>1</v>
      </c>
      <c r="I52" s="10">
        <v>8</v>
      </c>
      <c r="J52" s="12">
        <f t="shared" si="1"/>
        <v>0.24875</v>
      </c>
    </row>
    <row r="53" spans="2:10" x14ac:dyDescent="0.3">
      <c r="B53" s="10"/>
      <c r="C53" s="10">
        <v>50</v>
      </c>
      <c r="D53" s="10" t="s">
        <v>62</v>
      </c>
      <c r="E53" s="12">
        <v>1.65</v>
      </c>
      <c r="F53" s="10">
        <v>1.58</v>
      </c>
      <c r="G53" s="10"/>
      <c r="H53" s="10">
        <v>1</v>
      </c>
      <c r="I53" s="10">
        <v>26</v>
      </c>
      <c r="J53" s="12">
        <f t="shared" si="1"/>
        <v>6.3461538461538458E-2</v>
      </c>
    </row>
    <row r="54" spans="2:10" x14ac:dyDescent="0.3">
      <c r="B54" s="10"/>
      <c r="C54" s="10">
        <v>51</v>
      </c>
      <c r="D54" s="10" t="s">
        <v>63</v>
      </c>
      <c r="E54" s="12">
        <v>0.75</v>
      </c>
      <c r="F54" s="10">
        <v>0.68</v>
      </c>
      <c r="G54" s="10"/>
      <c r="H54" s="10">
        <v>1</v>
      </c>
      <c r="I54" s="10">
        <v>12.5</v>
      </c>
      <c r="J54" s="12">
        <f t="shared" si="1"/>
        <v>0.06</v>
      </c>
    </row>
    <row r="55" spans="2:10" x14ac:dyDescent="0.3">
      <c r="B55" s="10"/>
      <c r="C55" s="10">
        <v>52</v>
      </c>
      <c r="D55" s="10" t="s">
        <v>64</v>
      </c>
      <c r="E55" s="12">
        <v>1.3</v>
      </c>
      <c r="F55" s="10">
        <v>1.32</v>
      </c>
      <c r="G55" s="10"/>
      <c r="H55" s="10">
        <v>1</v>
      </c>
      <c r="I55" s="10">
        <v>12</v>
      </c>
      <c r="J55" s="12">
        <f t="shared" si="1"/>
        <v>0.10833333333333334</v>
      </c>
    </row>
    <row r="56" spans="2:10" x14ac:dyDescent="0.3">
      <c r="B56" s="10"/>
      <c r="C56" s="10">
        <v>53</v>
      </c>
      <c r="D56" s="10" t="s">
        <v>64</v>
      </c>
      <c r="E56" s="12">
        <v>1.3</v>
      </c>
      <c r="F56" s="10">
        <v>1.94</v>
      </c>
      <c r="G56" s="10"/>
      <c r="H56" s="10">
        <v>1</v>
      </c>
      <c r="I56" s="10">
        <v>21</v>
      </c>
      <c r="J56" s="12">
        <f t="shared" si="1"/>
        <v>6.1904761904761907E-2</v>
      </c>
    </row>
    <row r="57" spans="2:10" x14ac:dyDescent="0.3">
      <c r="B57" s="10"/>
      <c r="C57" s="10">
        <v>54</v>
      </c>
      <c r="D57" s="10" t="s">
        <v>290</v>
      </c>
      <c r="E57" s="12">
        <v>0.74</v>
      </c>
      <c r="F57" s="10">
        <v>0.71</v>
      </c>
      <c r="G57" s="10"/>
      <c r="H57" s="10">
        <v>1</v>
      </c>
      <c r="I57" s="10">
        <v>1</v>
      </c>
      <c r="J57" s="12">
        <f t="shared" si="1"/>
        <v>0.74</v>
      </c>
    </row>
    <row r="58" spans="2:10" x14ac:dyDescent="0.3">
      <c r="B58" s="10"/>
      <c r="C58" s="10">
        <v>55</v>
      </c>
      <c r="D58" s="10" t="s">
        <v>66</v>
      </c>
      <c r="E58" s="12">
        <v>2.09</v>
      </c>
      <c r="F58" s="10">
        <v>2.09</v>
      </c>
      <c r="G58" s="10"/>
      <c r="H58" s="10">
        <v>2</v>
      </c>
      <c r="I58" s="10">
        <v>9</v>
      </c>
      <c r="J58" s="12">
        <f t="shared" si="1"/>
        <v>0.46444444444444444</v>
      </c>
    </row>
    <row r="59" spans="2:10" x14ac:dyDescent="0.3">
      <c r="B59" s="10"/>
      <c r="C59" s="10">
        <v>56</v>
      </c>
      <c r="D59" s="10" t="s">
        <v>67</v>
      </c>
      <c r="E59" s="12">
        <v>0.59</v>
      </c>
      <c r="F59" s="10">
        <v>0.59</v>
      </c>
      <c r="G59" s="10"/>
      <c r="H59" s="10">
        <v>1</v>
      </c>
      <c r="I59" s="10">
        <v>8.6</v>
      </c>
      <c r="J59" s="12">
        <f t="shared" si="1"/>
        <v>6.86046511627907E-2</v>
      </c>
    </row>
    <row r="60" spans="2:10" x14ac:dyDescent="0.3">
      <c r="B60" s="10"/>
      <c r="C60" s="10">
        <v>57</v>
      </c>
      <c r="D60" s="10" t="s">
        <v>68</v>
      </c>
      <c r="E60" s="12">
        <v>1.26</v>
      </c>
      <c r="F60" s="10">
        <v>1.04</v>
      </c>
      <c r="G60" s="10"/>
      <c r="H60" s="10">
        <v>1</v>
      </c>
      <c r="I60" s="10">
        <v>15</v>
      </c>
      <c r="J60" s="12">
        <f t="shared" si="1"/>
        <v>8.4000000000000005E-2</v>
      </c>
    </row>
    <row r="61" spans="2:10" x14ac:dyDescent="0.3">
      <c r="B61" s="10"/>
      <c r="C61" s="10">
        <v>58</v>
      </c>
      <c r="D61" s="10" t="s">
        <v>291</v>
      </c>
      <c r="E61" s="12">
        <v>2.1</v>
      </c>
      <c r="F61" s="10">
        <v>2.1</v>
      </c>
      <c r="G61" s="10"/>
      <c r="H61" s="10">
        <v>3</v>
      </c>
      <c r="I61" s="10">
        <v>6</v>
      </c>
      <c r="J61" s="12">
        <f t="shared" si="1"/>
        <v>1.05</v>
      </c>
    </row>
    <row r="62" spans="2:10" x14ac:dyDescent="0.3">
      <c r="B62" s="10"/>
      <c r="C62" s="10">
        <v>59</v>
      </c>
      <c r="D62" s="10" t="s">
        <v>72</v>
      </c>
      <c r="E62" s="12">
        <v>2.09</v>
      </c>
      <c r="F62" s="10">
        <v>2.09</v>
      </c>
      <c r="G62" s="10"/>
      <c r="H62" s="10">
        <v>1</v>
      </c>
      <c r="I62" s="10">
        <v>5.5</v>
      </c>
      <c r="J62" s="12">
        <f t="shared" si="1"/>
        <v>0.37999999999999995</v>
      </c>
    </row>
    <row r="63" spans="2:10" x14ac:dyDescent="0.3">
      <c r="B63" s="10"/>
      <c r="C63" s="10">
        <v>60</v>
      </c>
      <c r="D63" s="10" t="s">
        <v>73</v>
      </c>
      <c r="E63" s="12">
        <v>2.1</v>
      </c>
      <c r="F63" s="10">
        <v>2.1</v>
      </c>
      <c r="G63" s="10"/>
      <c r="H63" s="10">
        <v>1</v>
      </c>
      <c r="I63" s="10">
        <v>1.9</v>
      </c>
      <c r="J63" s="12">
        <f t="shared" si="1"/>
        <v>1.1052631578947369</v>
      </c>
    </row>
    <row r="64" spans="2:10" x14ac:dyDescent="0.3">
      <c r="B64" s="10"/>
      <c r="C64" s="10">
        <v>61</v>
      </c>
      <c r="D64" s="10" t="s">
        <v>71</v>
      </c>
      <c r="E64" s="12">
        <v>1.26</v>
      </c>
      <c r="F64" s="10">
        <v>1.21</v>
      </c>
      <c r="G64" s="10"/>
      <c r="H64" s="10">
        <v>1</v>
      </c>
      <c r="I64" s="10">
        <v>33</v>
      </c>
      <c r="J64" s="12">
        <f t="shared" si="1"/>
        <v>3.8181818181818185E-2</v>
      </c>
    </row>
    <row r="65" spans="2:12" x14ac:dyDescent="0.3">
      <c r="B65" s="10"/>
      <c r="C65" s="10">
        <v>62</v>
      </c>
      <c r="D65" s="10" t="s">
        <v>292</v>
      </c>
      <c r="E65" s="12">
        <v>1.21</v>
      </c>
      <c r="F65" s="10">
        <v>1.05</v>
      </c>
      <c r="G65" s="10"/>
      <c r="H65" s="10">
        <v>1</v>
      </c>
      <c r="I65" s="10">
        <v>4</v>
      </c>
      <c r="J65" s="12">
        <f t="shared" si="1"/>
        <v>0.30249999999999999</v>
      </c>
    </row>
    <row r="66" spans="2:12" x14ac:dyDescent="0.3">
      <c r="B66" s="10"/>
      <c r="C66" s="10">
        <v>63</v>
      </c>
      <c r="D66" s="10" t="s">
        <v>293</v>
      </c>
      <c r="E66" s="12">
        <v>0.79</v>
      </c>
      <c r="F66" s="10">
        <v>0.65</v>
      </c>
      <c r="G66" s="10"/>
      <c r="H66" s="10">
        <v>1</v>
      </c>
      <c r="I66" s="10">
        <v>1</v>
      </c>
      <c r="J66" s="12">
        <f t="shared" si="1"/>
        <v>0.79</v>
      </c>
    </row>
    <row r="67" spans="2:12" x14ac:dyDescent="0.3">
      <c r="B67" s="10"/>
      <c r="C67" s="10">
        <v>64</v>
      </c>
      <c r="D67" s="10" t="s">
        <v>75</v>
      </c>
      <c r="E67" s="12">
        <v>1.98</v>
      </c>
      <c r="F67" s="10">
        <v>1</v>
      </c>
      <c r="G67" s="10"/>
      <c r="H67" s="10">
        <v>1</v>
      </c>
      <c r="I67" s="10">
        <v>1</v>
      </c>
      <c r="J67" s="12">
        <f t="shared" si="1"/>
        <v>1.98</v>
      </c>
    </row>
    <row r="68" spans="2:12" x14ac:dyDescent="0.3">
      <c r="B68" s="10"/>
      <c r="C68" s="10">
        <v>65</v>
      </c>
      <c r="D68" s="10" t="s">
        <v>294</v>
      </c>
      <c r="E68" s="12">
        <v>0.74</v>
      </c>
      <c r="F68" s="10">
        <v>0.68</v>
      </c>
      <c r="G68" s="10"/>
      <c r="H68" s="10">
        <v>1</v>
      </c>
      <c r="I68" s="10">
        <v>1</v>
      </c>
      <c r="J68" s="12">
        <f t="shared" ref="J68:J95" si="2">+(E68*H68)/I68</f>
        <v>0.74</v>
      </c>
    </row>
    <row r="69" spans="2:12" x14ac:dyDescent="0.3">
      <c r="B69" s="10"/>
      <c r="C69" s="10">
        <v>66</v>
      </c>
      <c r="D69" s="10" t="s">
        <v>76</v>
      </c>
      <c r="E69" s="12">
        <v>0.74</v>
      </c>
      <c r="F69" s="10">
        <v>0.74</v>
      </c>
      <c r="G69" s="10"/>
      <c r="H69" s="10">
        <v>1</v>
      </c>
      <c r="I69" s="10">
        <v>16</v>
      </c>
      <c r="J69" s="12">
        <f t="shared" si="2"/>
        <v>4.6249999999999999E-2</v>
      </c>
    </row>
    <row r="70" spans="2:12" x14ac:dyDescent="0.3">
      <c r="B70" s="10"/>
      <c r="C70" s="10">
        <v>67</v>
      </c>
      <c r="D70" s="10" t="s">
        <v>295</v>
      </c>
      <c r="E70" s="12">
        <v>0.74</v>
      </c>
      <c r="F70" s="10">
        <v>0.74</v>
      </c>
      <c r="G70" s="10"/>
      <c r="H70" s="10">
        <v>1</v>
      </c>
      <c r="I70" s="10">
        <v>14</v>
      </c>
      <c r="J70" s="12">
        <f t="shared" si="2"/>
        <v>5.2857142857142859E-2</v>
      </c>
    </row>
    <row r="71" spans="2:12" x14ac:dyDescent="0.3">
      <c r="B71" s="10"/>
      <c r="C71" s="10">
        <v>68</v>
      </c>
      <c r="D71" s="10" t="s">
        <v>296</v>
      </c>
      <c r="E71" s="12">
        <v>1.31</v>
      </c>
      <c r="F71" s="10">
        <v>1.31</v>
      </c>
      <c r="G71" s="10"/>
      <c r="H71" s="10">
        <v>3</v>
      </c>
      <c r="I71" s="10">
        <v>3</v>
      </c>
      <c r="J71" s="12">
        <f t="shared" si="2"/>
        <v>1.31</v>
      </c>
    </row>
    <row r="72" spans="2:12" x14ac:dyDescent="0.3">
      <c r="B72" s="10"/>
      <c r="C72" s="10">
        <v>69</v>
      </c>
      <c r="D72" s="10" t="s">
        <v>970</v>
      </c>
      <c r="E72" s="12">
        <v>50</v>
      </c>
      <c r="F72" s="10">
        <v>50</v>
      </c>
      <c r="G72" s="10"/>
      <c r="H72" s="10">
        <v>1</v>
      </c>
      <c r="I72" s="10">
        <v>52.14</v>
      </c>
      <c r="J72" s="12">
        <f t="shared" si="2"/>
        <v>0.95895665515918682</v>
      </c>
    </row>
    <row r="73" spans="2:12" x14ac:dyDescent="0.3">
      <c r="B73" s="10"/>
      <c r="C73" s="10">
        <v>70</v>
      </c>
      <c r="D73" s="10" t="s">
        <v>974</v>
      </c>
      <c r="E73" s="12">
        <v>7.5</v>
      </c>
      <c r="F73" s="10">
        <v>7.5</v>
      </c>
      <c r="G73" s="10"/>
      <c r="H73" s="10">
        <v>1</v>
      </c>
      <c r="I73" s="10">
        <v>4.3499999999999996</v>
      </c>
      <c r="J73" s="12">
        <f t="shared" si="2"/>
        <v>1.7241379310344829</v>
      </c>
      <c r="K73" s="23"/>
      <c r="L73" s="54"/>
    </row>
    <row r="74" spans="2:12" x14ac:dyDescent="0.3">
      <c r="B74" s="10"/>
      <c r="C74" s="10">
        <v>71</v>
      </c>
      <c r="D74" s="10" t="s">
        <v>1040</v>
      </c>
      <c r="E74" s="12">
        <v>1.05</v>
      </c>
      <c r="F74" s="10"/>
      <c r="G74" s="10"/>
      <c r="H74" s="10">
        <v>1</v>
      </c>
      <c r="I74" s="10">
        <v>1</v>
      </c>
      <c r="J74" s="12">
        <f t="shared" si="2"/>
        <v>1.05</v>
      </c>
      <c r="K74" s="31"/>
      <c r="L74" s="54"/>
    </row>
    <row r="75" spans="2:12" x14ac:dyDescent="0.3">
      <c r="B75" s="10"/>
      <c r="C75" s="10">
        <v>72</v>
      </c>
      <c r="D75" s="10" t="s">
        <v>1041</v>
      </c>
      <c r="E75" s="12">
        <v>2.0499999999999998</v>
      </c>
      <c r="F75" s="10"/>
      <c r="G75" s="10"/>
      <c r="H75" s="10">
        <v>1</v>
      </c>
      <c r="I75" s="10">
        <v>5.7</v>
      </c>
      <c r="J75" s="12">
        <f t="shared" si="2"/>
        <v>0.3596491228070175</v>
      </c>
      <c r="K75" s="31"/>
      <c r="L75" s="54"/>
    </row>
    <row r="76" spans="2:12" x14ac:dyDescent="0.3">
      <c r="B76" s="10"/>
      <c r="C76" s="10">
        <v>73</v>
      </c>
      <c r="D76" s="10" t="s">
        <v>1042</v>
      </c>
      <c r="E76" s="12">
        <v>1.84</v>
      </c>
      <c r="F76" s="10"/>
      <c r="G76" s="10"/>
      <c r="H76" s="10">
        <v>1</v>
      </c>
      <c r="I76" s="10">
        <v>1</v>
      </c>
      <c r="J76" s="12">
        <f t="shared" si="2"/>
        <v>1.84</v>
      </c>
      <c r="K76" s="31"/>
      <c r="L76" s="54"/>
    </row>
    <row r="77" spans="2:12" x14ac:dyDescent="0.3">
      <c r="B77" s="10"/>
      <c r="C77" s="10">
        <v>74</v>
      </c>
      <c r="D77" s="10" t="s">
        <v>47</v>
      </c>
      <c r="E77" s="12">
        <v>0.81</v>
      </c>
      <c r="F77" s="10"/>
      <c r="G77" s="10"/>
      <c r="H77" s="10">
        <v>1</v>
      </c>
      <c r="I77" s="10">
        <v>6</v>
      </c>
      <c r="J77" s="12">
        <f t="shared" si="2"/>
        <v>0.13500000000000001</v>
      </c>
      <c r="K77" s="31"/>
      <c r="L77" s="54"/>
    </row>
    <row r="78" spans="2:12" x14ac:dyDescent="0.3">
      <c r="B78" s="10"/>
      <c r="C78" s="10">
        <v>75</v>
      </c>
      <c r="D78" s="10" t="s">
        <v>1050</v>
      </c>
      <c r="E78" s="12">
        <v>1.21</v>
      </c>
      <c r="F78" s="10"/>
      <c r="G78" s="10"/>
      <c r="H78" s="10">
        <v>1</v>
      </c>
      <c r="I78" s="10">
        <v>5</v>
      </c>
      <c r="J78" s="12">
        <f t="shared" si="2"/>
        <v>0.24199999999999999</v>
      </c>
      <c r="K78" s="31"/>
      <c r="L78" s="54"/>
    </row>
    <row r="79" spans="2:12" x14ac:dyDescent="0.3">
      <c r="B79" s="10"/>
      <c r="C79" s="10">
        <v>76</v>
      </c>
      <c r="D79" s="10" t="s">
        <v>363</v>
      </c>
      <c r="E79" s="12">
        <v>0.79</v>
      </c>
      <c r="F79" s="10"/>
      <c r="G79" s="10"/>
      <c r="H79" s="10">
        <v>1</v>
      </c>
      <c r="I79" s="10">
        <v>2.1</v>
      </c>
      <c r="J79" s="12">
        <f t="shared" si="2"/>
        <v>0.37619047619047619</v>
      </c>
      <c r="K79" s="31"/>
      <c r="L79" s="54"/>
    </row>
    <row r="80" spans="2:12" x14ac:dyDescent="0.3">
      <c r="B80" s="10"/>
      <c r="C80" s="10">
        <v>77</v>
      </c>
      <c r="D80" s="10" t="s">
        <v>27</v>
      </c>
      <c r="E80" s="12">
        <v>1</v>
      </c>
      <c r="F80" s="10"/>
      <c r="G80" s="10"/>
      <c r="H80" s="10">
        <v>1</v>
      </c>
      <c r="I80" s="10">
        <v>3</v>
      </c>
      <c r="J80" s="12">
        <f t="shared" si="2"/>
        <v>0.33333333333333331</v>
      </c>
      <c r="K80" s="31"/>
      <c r="L80" s="54"/>
    </row>
    <row r="81" spans="2:13" x14ac:dyDescent="0.3">
      <c r="B81" s="10"/>
      <c r="C81" s="10">
        <v>78</v>
      </c>
      <c r="D81" s="10" t="s">
        <v>412</v>
      </c>
      <c r="E81" s="12">
        <v>0.61</v>
      </c>
      <c r="F81" s="10"/>
      <c r="G81" s="10"/>
      <c r="H81" s="10">
        <v>1</v>
      </c>
      <c r="I81" s="10">
        <v>11</v>
      </c>
      <c r="J81" s="12">
        <f t="shared" si="2"/>
        <v>5.5454545454545451E-2</v>
      </c>
      <c r="K81" s="31"/>
      <c r="L81" s="54"/>
    </row>
    <row r="82" spans="2:13" x14ac:dyDescent="0.3">
      <c r="B82" s="10"/>
      <c r="C82" s="10">
        <v>79</v>
      </c>
      <c r="D82" s="10" t="s">
        <v>1043</v>
      </c>
      <c r="E82" s="12">
        <v>0.74</v>
      </c>
      <c r="F82" s="10"/>
      <c r="G82" s="10"/>
      <c r="H82" s="10">
        <v>1</v>
      </c>
      <c r="I82" s="10">
        <v>7</v>
      </c>
      <c r="J82" s="12">
        <f t="shared" si="2"/>
        <v>0.10571428571428572</v>
      </c>
      <c r="K82" s="31"/>
      <c r="L82" s="54"/>
    </row>
    <row r="83" spans="2:13" x14ac:dyDescent="0.3">
      <c r="B83" s="10"/>
      <c r="C83" s="10">
        <v>80</v>
      </c>
      <c r="D83" s="10" t="s">
        <v>657</v>
      </c>
      <c r="E83" s="12">
        <v>2</v>
      </c>
      <c r="F83" s="10"/>
      <c r="G83" s="10"/>
      <c r="H83" s="10">
        <v>1</v>
      </c>
      <c r="I83" s="10">
        <v>1</v>
      </c>
      <c r="J83" s="12">
        <f t="shared" si="2"/>
        <v>2</v>
      </c>
      <c r="K83" s="31"/>
      <c r="L83" s="54"/>
    </row>
    <row r="84" spans="2:13" x14ac:dyDescent="0.3">
      <c r="B84" s="10"/>
      <c r="C84" s="10">
        <v>81</v>
      </c>
      <c r="D84" s="10" t="s">
        <v>1044</v>
      </c>
      <c r="E84" s="12">
        <v>0.84</v>
      </c>
      <c r="F84" s="10"/>
      <c r="G84" s="10"/>
      <c r="H84" s="10">
        <v>1</v>
      </c>
      <c r="I84" s="10">
        <v>2</v>
      </c>
      <c r="J84" s="12">
        <f t="shared" si="2"/>
        <v>0.42</v>
      </c>
      <c r="K84" s="31"/>
      <c r="L84" s="54"/>
    </row>
    <row r="85" spans="2:13" x14ac:dyDescent="0.3">
      <c r="B85" s="10"/>
      <c r="C85" s="10">
        <v>82</v>
      </c>
      <c r="D85" s="10" t="s">
        <v>1045</v>
      </c>
      <c r="E85" s="12">
        <v>2.4900000000000002</v>
      </c>
      <c r="F85" s="10"/>
      <c r="G85" s="10"/>
      <c r="H85" s="10">
        <v>1</v>
      </c>
      <c r="I85" s="10">
        <v>1</v>
      </c>
      <c r="J85" s="12">
        <f t="shared" si="2"/>
        <v>2.4900000000000002</v>
      </c>
      <c r="K85" s="31"/>
      <c r="L85" s="54"/>
    </row>
    <row r="86" spans="2:13" x14ac:dyDescent="0.3">
      <c r="B86" s="10"/>
      <c r="C86" s="10">
        <v>83</v>
      </c>
      <c r="D86" s="10" t="s">
        <v>618</v>
      </c>
      <c r="E86" s="12">
        <v>0.37</v>
      </c>
      <c r="F86" s="10"/>
      <c r="G86" s="10"/>
      <c r="H86" s="10">
        <v>1</v>
      </c>
      <c r="I86" s="10">
        <v>2.5</v>
      </c>
      <c r="J86" s="12">
        <f t="shared" si="2"/>
        <v>0.14799999999999999</v>
      </c>
      <c r="K86" s="31"/>
      <c r="L86" s="54"/>
    </row>
    <row r="87" spans="2:13" x14ac:dyDescent="0.3">
      <c r="B87" s="10"/>
      <c r="C87" s="10">
        <v>84</v>
      </c>
      <c r="D87" s="10" t="s">
        <v>24</v>
      </c>
      <c r="E87" s="12">
        <v>1.7</v>
      </c>
      <c r="F87" s="10"/>
      <c r="G87" s="10"/>
      <c r="H87" s="10">
        <v>1</v>
      </c>
      <c r="I87" s="10">
        <v>8</v>
      </c>
      <c r="J87" s="12">
        <f t="shared" si="2"/>
        <v>0.21249999999999999</v>
      </c>
      <c r="K87" s="31"/>
      <c r="L87" s="54"/>
    </row>
    <row r="88" spans="2:13" x14ac:dyDescent="0.3">
      <c r="B88" s="10"/>
      <c r="C88" s="10">
        <v>85</v>
      </c>
      <c r="D88" s="10" t="s">
        <v>1046</v>
      </c>
      <c r="E88" s="12">
        <v>1.05</v>
      </c>
      <c r="F88" s="10"/>
      <c r="G88" s="10"/>
      <c r="H88" s="10">
        <v>1</v>
      </c>
      <c r="I88" s="10">
        <v>8</v>
      </c>
      <c r="J88" s="12">
        <f t="shared" si="2"/>
        <v>0.13125000000000001</v>
      </c>
      <c r="K88" s="31"/>
      <c r="L88" s="54"/>
    </row>
    <row r="89" spans="2:13" x14ac:dyDescent="0.3">
      <c r="B89" s="10"/>
      <c r="C89" s="10">
        <v>86</v>
      </c>
      <c r="D89" s="10" t="s">
        <v>828</v>
      </c>
      <c r="E89" s="12">
        <v>1.37</v>
      </c>
      <c r="F89" s="10"/>
      <c r="G89" s="10"/>
      <c r="H89" s="10">
        <v>1</v>
      </c>
      <c r="I89" s="10">
        <v>7.5</v>
      </c>
      <c r="J89" s="12">
        <f t="shared" si="2"/>
        <v>0.18266666666666667</v>
      </c>
      <c r="K89" s="31"/>
      <c r="L89" s="54"/>
    </row>
    <row r="90" spans="2:13" x14ac:dyDescent="0.3">
      <c r="B90" s="10"/>
      <c r="C90" s="10">
        <v>87</v>
      </c>
      <c r="D90" s="10" t="s">
        <v>1047</v>
      </c>
      <c r="E90" s="12">
        <v>0.74</v>
      </c>
      <c r="F90" s="10"/>
      <c r="G90" s="10"/>
      <c r="H90" s="10">
        <v>1</v>
      </c>
      <c r="I90" s="10">
        <v>1</v>
      </c>
      <c r="J90" s="12">
        <f t="shared" si="2"/>
        <v>0.74</v>
      </c>
      <c r="K90" s="31"/>
      <c r="L90" s="54"/>
    </row>
    <row r="91" spans="2:13" x14ac:dyDescent="0.3">
      <c r="B91" s="10"/>
      <c r="C91" s="10">
        <v>88</v>
      </c>
      <c r="D91" s="10" t="s">
        <v>361</v>
      </c>
      <c r="E91" s="12">
        <v>0.47</v>
      </c>
      <c r="F91" s="10"/>
      <c r="G91" s="10"/>
      <c r="H91" s="10">
        <v>1</v>
      </c>
      <c r="I91" s="10">
        <v>1</v>
      </c>
      <c r="J91" s="12">
        <f t="shared" si="2"/>
        <v>0.47</v>
      </c>
      <c r="K91" s="31"/>
      <c r="L91" s="54"/>
    </row>
    <row r="92" spans="2:13" x14ac:dyDescent="0.3">
      <c r="B92" s="10"/>
      <c r="C92" s="10">
        <v>89</v>
      </c>
      <c r="D92" s="10" t="s">
        <v>414</v>
      </c>
      <c r="E92" s="12">
        <v>0.53</v>
      </c>
      <c r="F92" s="10"/>
      <c r="G92" s="10"/>
      <c r="H92" s="10">
        <v>1</v>
      </c>
      <c r="I92" s="10">
        <v>4</v>
      </c>
      <c r="J92" s="12">
        <f t="shared" si="2"/>
        <v>0.13250000000000001</v>
      </c>
      <c r="K92" s="31"/>
      <c r="L92" s="54"/>
    </row>
    <row r="93" spans="2:13" x14ac:dyDescent="0.3">
      <c r="B93" s="10"/>
      <c r="C93" s="10">
        <v>90</v>
      </c>
      <c r="D93" s="10" t="s">
        <v>656</v>
      </c>
      <c r="E93" s="12">
        <v>1.5</v>
      </c>
      <c r="F93" s="10"/>
      <c r="G93" s="10"/>
      <c r="H93" s="10">
        <v>1</v>
      </c>
      <c r="I93" s="10">
        <v>8</v>
      </c>
      <c r="J93" s="12">
        <f t="shared" si="2"/>
        <v>0.1875</v>
      </c>
      <c r="K93" s="31"/>
      <c r="L93" s="54"/>
    </row>
    <row r="94" spans="2:13" x14ac:dyDescent="0.3">
      <c r="B94" s="10"/>
      <c r="C94" s="10">
        <v>91</v>
      </c>
      <c r="D94" s="10" t="s">
        <v>1048</v>
      </c>
      <c r="E94" s="12">
        <v>0.55000000000000004</v>
      </c>
      <c r="F94" s="10"/>
      <c r="G94" s="10"/>
      <c r="H94" s="10">
        <v>1</v>
      </c>
      <c r="I94" s="10">
        <v>1</v>
      </c>
      <c r="J94" s="12">
        <f t="shared" si="2"/>
        <v>0.55000000000000004</v>
      </c>
      <c r="K94" s="31"/>
      <c r="L94" s="54"/>
    </row>
    <row r="95" spans="2:13" x14ac:dyDescent="0.3">
      <c r="B95" s="10"/>
      <c r="C95" s="10">
        <v>92</v>
      </c>
      <c r="D95" s="10" t="s">
        <v>1049</v>
      </c>
      <c r="E95" s="12">
        <v>1.05</v>
      </c>
      <c r="F95" s="10"/>
      <c r="G95" s="10"/>
      <c r="H95" s="10">
        <v>1</v>
      </c>
      <c r="I95" s="10">
        <v>6</v>
      </c>
      <c r="J95" s="12">
        <f t="shared" si="2"/>
        <v>0.17500000000000002</v>
      </c>
      <c r="K95" s="23" t="s">
        <v>807</v>
      </c>
      <c r="L95" s="54">
        <f>SUM(J4:J95)</f>
        <v>79.869931581280952</v>
      </c>
      <c r="M95" s="25">
        <f>COUNT(J4:J95)</f>
        <v>92</v>
      </c>
    </row>
    <row r="96" spans="2:13" x14ac:dyDescent="0.3">
      <c r="B96" s="10"/>
      <c r="C96" s="10"/>
      <c r="D96" s="10"/>
      <c r="E96" s="12"/>
      <c r="F96" s="10"/>
      <c r="G96" s="10"/>
      <c r="H96" s="10"/>
      <c r="I96" s="10"/>
      <c r="J96" s="12"/>
      <c r="K96" s="31"/>
      <c r="L96" s="54"/>
    </row>
    <row r="97" spans="2:13" x14ac:dyDescent="0.3">
      <c r="B97" s="11" t="s">
        <v>298</v>
      </c>
      <c r="C97" s="10"/>
      <c r="D97" s="10"/>
      <c r="E97" s="12"/>
      <c r="F97" s="10"/>
      <c r="G97" s="10"/>
      <c r="H97" s="10"/>
      <c r="I97" s="10"/>
      <c r="J97" s="12"/>
    </row>
    <row r="98" spans="2:13" x14ac:dyDescent="0.3">
      <c r="B98" s="10"/>
      <c r="C98" s="10">
        <v>93</v>
      </c>
      <c r="D98" s="10" t="s">
        <v>299</v>
      </c>
      <c r="E98" s="12">
        <v>5</v>
      </c>
      <c r="F98" s="10">
        <v>5</v>
      </c>
      <c r="G98" s="10"/>
      <c r="H98" s="10">
        <v>1</v>
      </c>
      <c r="I98" s="10">
        <v>1</v>
      </c>
      <c r="J98" s="12">
        <f>+(E98*H98)/I98</f>
        <v>5</v>
      </c>
    </row>
    <row r="99" spans="2:13" x14ac:dyDescent="0.3">
      <c r="B99" s="10"/>
      <c r="C99" s="10">
        <v>94</v>
      </c>
      <c r="D99" s="10" t="s">
        <v>78</v>
      </c>
      <c r="E99" s="12">
        <v>24.15</v>
      </c>
      <c r="F99" s="10">
        <v>30</v>
      </c>
      <c r="G99" s="10"/>
      <c r="H99" s="10">
        <v>1</v>
      </c>
      <c r="I99" s="10">
        <v>52.14</v>
      </c>
      <c r="J99" s="12">
        <f>+(E99*H99)/I99</f>
        <v>0.46317606444188719</v>
      </c>
      <c r="K99" s="23"/>
      <c r="L99" s="54"/>
    </row>
    <row r="100" spans="2:13" x14ac:dyDescent="0.3">
      <c r="B100" s="10"/>
      <c r="C100" s="10">
        <v>95</v>
      </c>
      <c r="D100" s="10" t="s">
        <v>1356</v>
      </c>
      <c r="E100" s="12">
        <v>3</v>
      </c>
      <c r="F100" s="10"/>
      <c r="G100" s="10"/>
      <c r="H100" s="10">
        <v>1</v>
      </c>
      <c r="I100" s="10">
        <v>2</v>
      </c>
      <c r="J100" s="12">
        <f>+(E100*H100)/I100</f>
        <v>1.5</v>
      </c>
      <c r="K100" s="31"/>
      <c r="L100" s="54"/>
    </row>
    <row r="101" spans="2:13" x14ac:dyDescent="0.3">
      <c r="B101" s="10"/>
      <c r="C101" s="10">
        <v>96</v>
      </c>
      <c r="D101" s="10" t="s">
        <v>619</v>
      </c>
      <c r="E101" s="12">
        <v>3.6</v>
      </c>
      <c r="F101" s="10"/>
      <c r="G101" s="10"/>
      <c r="H101" s="10">
        <v>1</v>
      </c>
      <c r="I101" s="10">
        <v>2</v>
      </c>
      <c r="J101" s="12">
        <f>+(E101*H101)/I101</f>
        <v>1.8</v>
      </c>
      <c r="K101" s="23" t="s">
        <v>298</v>
      </c>
      <c r="L101" s="54">
        <f>SUM(J98:J101)</f>
        <v>8.7631760644418879</v>
      </c>
      <c r="M101" s="25">
        <f>COUNT(J98:J101)</f>
        <v>4</v>
      </c>
    </row>
    <row r="102" spans="2:13" x14ac:dyDescent="0.3">
      <c r="B102" s="11" t="s">
        <v>300</v>
      </c>
      <c r="C102" s="10"/>
      <c r="D102" s="10"/>
      <c r="E102" s="12"/>
      <c r="F102" s="10"/>
      <c r="G102" s="10"/>
      <c r="H102" s="10"/>
      <c r="I102" s="10"/>
      <c r="J102" s="12"/>
    </row>
    <row r="103" spans="2:13" x14ac:dyDescent="0.3">
      <c r="B103" s="10"/>
      <c r="C103" s="10">
        <v>97</v>
      </c>
      <c r="D103" s="10" t="s">
        <v>80</v>
      </c>
      <c r="E103" s="12">
        <v>12</v>
      </c>
      <c r="F103" s="10">
        <v>12</v>
      </c>
      <c r="G103" s="10"/>
      <c r="H103" s="10">
        <v>2</v>
      </c>
      <c r="I103" s="10">
        <v>52</v>
      </c>
      <c r="J103" s="12">
        <f t="shared" ref="J103:J136" si="3">+(E103*H103)/I103</f>
        <v>0.46153846153846156</v>
      </c>
    </row>
    <row r="104" spans="2:13" x14ac:dyDescent="0.3">
      <c r="B104" s="10"/>
      <c r="C104" s="10">
        <v>98</v>
      </c>
      <c r="D104" s="10" t="s">
        <v>301</v>
      </c>
      <c r="E104" s="12">
        <v>20</v>
      </c>
      <c r="F104" s="10">
        <v>20</v>
      </c>
      <c r="G104" s="10"/>
      <c r="H104" s="10">
        <v>3</v>
      </c>
      <c r="I104" s="10">
        <v>52</v>
      </c>
      <c r="J104" s="12">
        <f t="shared" si="3"/>
        <v>1.1538461538461537</v>
      </c>
    </row>
    <row r="105" spans="2:13" x14ac:dyDescent="0.3">
      <c r="B105" s="10"/>
      <c r="C105" s="10">
        <v>99</v>
      </c>
      <c r="D105" s="10" t="s">
        <v>79</v>
      </c>
      <c r="E105" s="12">
        <v>8</v>
      </c>
      <c r="F105" s="10">
        <v>8</v>
      </c>
      <c r="G105" s="10"/>
      <c r="H105" s="10">
        <v>2</v>
      </c>
      <c r="I105" s="10">
        <v>52</v>
      </c>
      <c r="J105" s="12">
        <f t="shared" si="3"/>
        <v>0.30769230769230771</v>
      </c>
    </row>
    <row r="106" spans="2:13" x14ac:dyDescent="0.3">
      <c r="B106" s="10"/>
      <c r="C106" s="10">
        <v>100</v>
      </c>
      <c r="D106" s="10" t="s">
        <v>302</v>
      </c>
      <c r="E106" s="12">
        <v>5</v>
      </c>
      <c r="F106" s="10">
        <v>5</v>
      </c>
      <c r="G106" s="10"/>
      <c r="H106" s="10">
        <v>3</v>
      </c>
      <c r="I106" s="10">
        <v>52</v>
      </c>
      <c r="J106" s="12">
        <f t="shared" si="3"/>
        <v>0.28846153846153844</v>
      </c>
    </row>
    <row r="107" spans="2:13" x14ac:dyDescent="0.3">
      <c r="B107" s="10"/>
      <c r="C107" s="10">
        <v>101</v>
      </c>
      <c r="D107" s="10" t="s">
        <v>303</v>
      </c>
      <c r="E107" s="12">
        <v>5</v>
      </c>
      <c r="F107" s="10">
        <v>4.5</v>
      </c>
      <c r="G107" s="10"/>
      <c r="H107" s="10">
        <v>2</v>
      </c>
      <c r="I107" s="10">
        <v>52</v>
      </c>
      <c r="J107" s="12">
        <f t="shared" si="3"/>
        <v>0.19230769230769232</v>
      </c>
    </row>
    <row r="108" spans="2:13" x14ac:dyDescent="0.3">
      <c r="B108" s="10"/>
      <c r="C108" s="10">
        <v>102</v>
      </c>
      <c r="D108" s="10" t="s">
        <v>82</v>
      </c>
      <c r="E108" s="12">
        <v>12.5</v>
      </c>
      <c r="F108" s="10">
        <v>17</v>
      </c>
      <c r="G108" s="10"/>
      <c r="H108" s="10">
        <v>3</v>
      </c>
      <c r="I108" s="10">
        <v>156</v>
      </c>
      <c r="J108" s="12">
        <f t="shared" si="3"/>
        <v>0.24038461538461539</v>
      </c>
    </row>
    <row r="109" spans="2:13" x14ac:dyDescent="0.3">
      <c r="B109" s="10"/>
      <c r="C109" s="10">
        <v>103</v>
      </c>
      <c r="D109" s="10" t="s">
        <v>977</v>
      </c>
      <c r="E109" s="12">
        <v>20</v>
      </c>
      <c r="F109" s="10">
        <v>20</v>
      </c>
      <c r="G109" s="10"/>
      <c r="H109" s="10">
        <v>1</v>
      </c>
      <c r="I109" s="10">
        <v>156</v>
      </c>
      <c r="J109" s="12">
        <f t="shared" si="3"/>
        <v>0.12820512820512819</v>
      </c>
    </row>
    <row r="110" spans="2:13" x14ac:dyDescent="0.3">
      <c r="B110" s="10"/>
      <c r="C110" s="10">
        <v>104</v>
      </c>
      <c r="D110" s="10" t="s">
        <v>978</v>
      </c>
      <c r="E110" s="12">
        <v>15</v>
      </c>
      <c r="F110" s="10">
        <v>20</v>
      </c>
      <c r="G110" s="10"/>
      <c r="H110" s="10">
        <v>1</v>
      </c>
      <c r="I110" s="10">
        <v>156</v>
      </c>
      <c r="J110" s="12">
        <f t="shared" si="3"/>
        <v>9.6153846153846159E-2</v>
      </c>
    </row>
    <row r="111" spans="2:13" x14ac:dyDescent="0.3">
      <c r="B111" s="10"/>
      <c r="C111" s="10">
        <v>105</v>
      </c>
      <c r="D111" s="10" t="s">
        <v>304</v>
      </c>
      <c r="E111" s="12">
        <v>18</v>
      </c>
      <c r="F111" s="10">
        <v>19.5</v>
      </c>
      <c r="G111" s="10"/>
      <c r="H111" s="10">
        <v>7</v>
      </c>
      <c r="I111" s="10">
        <v>156</v>
      </c>
      <c r="J111" s="12">
        <f t="shared" si="3"/>
        <v>0.80769230769230771</v>
      </c>
    </row>
    <row r="112" spans="2:13" x14ac:dyDescent="0.3">
      <c r="B112" s="10"/>
      <c r="C112" s="10">
        <v>106</v>
      </c>
      <c r="D112" s="10" t="s">
        <v>305</v>
      </c>
      <c r="E112" s="12">
        <v>18</v>
      </c>
      <c r="F112" s="10">
        <v>18</v>
      </c>
      <c r="G112" s="10"/>
      <c r="H112" s="10">
        <v>3</v>
      </c>
      <c r="I112" s="10">
        <v>156</v>
      </c>
      <c r="J112" s="12">
        <f t="shared" si="3"/>
        <v>0.34615384615384615</v>
      </c>
    </row>
    <row r="113" spans="2:10" x14ac:dyDescent="0.3">
      <c r="B113" s="10"/>
      <c r="C113" s="10">
        <v>107</v>
      </c>
      <c r="D113" s="10" t="s">
        <v>306</v>
      </c>
      <c r="E113" s="12">
        <v>22</v>
      </c>
      <c r="F113" s="10">
        <v>22</v>
      </c>
      <c r="G113" s="10"/>
      <c r="H113" s="10">
        <v>1</v>
      </c>
      <c r="I113" s="10">
        <v>156</v>
      </c>
      <c r="J113" s="12">
        <f t="shared" si="3"/>
        <v>0.14102564102564102</v>
      </c>
    </row>
    <row r="114" spans="2:10" x14ac:dyDescent="0.3">
      <c r="B114" s="10"/>
      <c r="C114" s="10">
        <v>108</v>
      </c>
      <c r="D114" s="10" t="s">
        <v>979</v>
      </c>
      <c r="E114" s="12">
        <v>28</v>
      </c>
      <c r="F114" s="10">
        <v>25</v>
      </c>
      <c r="G114" s="10"/>
      <c r="H114" s="10">
        <v>2</v>
      </c>
      <c r="I114" s="10">
        <v>156</v>
      </c>
      <c r="J114" s="12">
        <f t="shared" si="3"/>
        <v>0.35897435897435898</v>
      </c>
    </row>
    <row r="115" spans="2:10" x14ac:dyDescent="0.3">
      <c r="B115" s="10"/>
      <c r="C115" s="10">
        <v>109</v>
      </c>
      <c r="D115" s="10" t="s">
        <v>980</v>
      </c>
      <c r="E115" s="12">
        <v>35</v>
      </c>
      <c r="F115" s="10">
        <v>38</v>
      </c>
      <c r="G115" s="10"/>
      <c r="H115" s="10">
        <v>2</v>
      </c>
      <c r="I115" s="10">
        <v>156</v>
      </c>
      <c r="J115" s="12">
        <f t="shared" si="3"/>
        <v>0.44871794871794873</v>
      </c>
    </row>
    <row r="116" spans="2:10" x14ac:dyDescent="0.3">
      <c r="B116" s="10"/>
      <c r="C116" s="10">
        <v>110</v>
      </c>
      <c r="D116" s="10" t="s">
        <v>88</v>
      </c>
      <c r="E116" s="12">
        <v>22</v>
      </c>
      <c r="F116" s="10">
        <v>20</v>
      </c>
      <c r="G116" s="10"/>
      <c r="H116" s="10">
        <v>2</v>
      </c>
      <c r="I116" s="10">
        <v>156</v>
      </c>
      <c r="J116" s="12">
        <f t="shared" si="3"/>
        <v>0.28205128205128205</v>
      </c>
    </row>
    <row r="117" spans="2:10" x14ac:dyDescent="0.3">
      <c r="B117" s="10"/>
      <c r="C117" s="10">
        <v>111</v>
      </c>
      <c r="D117" s="10" t="s">
        <v>307</v>
      </c>
      <c r="E117" s="12">
        <v>17.989999999999998</v>
      </c>
      <c r="F117" s="10">
        <v>22</v>
      </c>
      <c r="G117" s="10"/>
      <c r="H117" s="10">
        <v>3</v>
      </c>
      <c r="I117" s="10">
        <v>156</v>
      </c>
      <c r="J117" s="12">
        <f t="shared" si="3"/>
        <v>0.34596153846153843</v>
      </c>
    </row>
    <row r="118" spans="2:10" x14ac:dyDescent="0.3">
      <c r="B118" s="10"/>
      <c r="C118" s="10">
        <v>112</v>
      </c>
      <c r="D118" s="10" t="s">
        <v>87</v>
      </c>
      <c r="E118" s="12">
        <v>40</v>
      </c>
      <c r="F118" s="10">
        <v>40</v>
      </c>
      <c r="G118" s="10"/>
      <c r="H118" s="10">
        <v>4</v>
      </c>
      <c r="I118" s="10">
        <v>156</v>
      </c>
      <c r="J118" s="12">
        <f t="shared" si="3"/>
        <v>1.0256410256410255</v>
      </c>
    </row>
    <row r="119" spans="2:10" x14ac:dyDescent="0.3">
      <c r="B119" s="10"/>
      <c r="C119" s="10">
        <v>113</v>
      </c>
      <c r="D119" s="10" t="s">
        <v>308</v>
      </c>
      <c r="E119" s="12">
        <v>18</v>
      </c>
      <c r="F119" s="10">
        <v>18</v>
      </c>
      <c r="G119" s="10"/>
      <c r="H119" s="10">
        <v>2</v>
      </c>
      <c r="I119" s="10">
        <v>156</v>
      </c>
      <c r="J119" s="12">
        <f t="shared" si="3"/>
        <v>0.23076923076923078</v>
      </c>
    </row>
    <row r="120" spans="2:10" x14ac:dyDescent="0.3">
      <c r="B120" s="10"/>
      <c r="C120" s="10">
        <v>114</v>
      </c>
      <c r="D120" s="10" t="s">
        <v>95</v>
      </c>
      <c r="E120" s="12">
        <v>55</v>
      </c>
      <c r="F120" s="10">
        <v>54</v>
      </c>
      <c r="G120" s="10"/>
      <c r="H120" s="10">
        <v>1</v>
      </c>
      <c r="I120" s="10">
        <v>156</v>
      </c>
      <c r="J120" s="12">
        <f t="shared" si="3"/>
        <v>0.35256410256410259</v>
      </c>
    </row>
    <row r="121" spans="2:10" x14ac:dyDescent="0.3">
      <c r="B121" s="10"/>
      <c r="C121" s="10">
        <v>115</v>
      </c>
      <c r="D121" s="10" t="s">
        <v>96</v>
      </c>
      <c r="E121" s="12">
        <v>45</v>
      </c>
      <c r="F121" s="10">
        <v>28</v>
      </c>
      <c r="G121" s="10"/>
      <c r="H121" s="10">
        <v>1</v>
      </c>
      <c r="I121" s="10">
        <v>156</v>
      </c>
      <c r="J121" s="12">
        <f t="shared" si="3"/>
        <v>0.28846153846153844</v>
      </c>
    </row>
    <row r="122" spans="2:10" x14ac:dyDescent="0.3">
      <c r="B122" s="10"/>
      <c r="C122" s="10">
        <v>116</v>
      </c>
      <c r="D122" s="10" t="s">
        <v>98</v>
      </c>
      <c r="E122" s="12">
        <v>45</v>
      </c>
      <c r="F122" s="10">
        <v>45</v>
      </c>
      <c r="G122" s="10"/>
      <c r="H122" s="10">
        <v>1</v>
      </c>
      <c r="I122" s="10">
        <v>156</v>
      </c>
      <c r="J122" s="12">
        <f t="shared" si="3"/>
        <v>0.28846153846153844</v>
      </c>
    </row>
    <row r="123" spans="2:10" x14ac:dyDescent="0.3">
      <c r="B123" s="10"/>
      <c r="C123" s="10">
        <v>117</v>
      </c>
      <c r="D123" s="10" t="s">
        <v>97</v>
      </c>
      <c r="E123" s="12">
        <v>17.989999999999998</v>
      </c>
      <c r="F123" s="10">
        <v>17.989999999999998</v>
      </c>
      <c r="G123" s="10"/>
      <c r="H123" s="10">
        <v>1</v>
      </c>
      <c r="I123" s="10">
        <v>156</v>
      </c>
      <c r="J123" s="12">
        <f t="shared" si="3"/>
        <v>0.11532051282051281</v>
      </c>
    </row>
    <row r="124" spans="2:10" x14ac:dyDescent="0.3">
      <c r="B124" s="10"/>
      <c r="C124" s="10">
        <v>118</v>
      </c>
      <c r="D124" s="10" t="s">
        <v>99</v>
      </c>
      <c r="E124" s="12">
        <v>19.989999999999998</v>
      </c>
      <c r="F124" s="10">
        <v>19.989999999999998</v>
      </c>
      <c r="G124" s="10"/>
      <c r="H124" s="10">
        <v>1</v>
      </c>
      <c r="I124" s="10">
        <v>52</v>
      </c>
      <c r="J124" s="12">
        <f t="shared" si="3"/>
        <v>0.38442307692307687</v>
      </c>
    </row>
    <row r="125" spans="2:10" x14ac:dyDescent="0.3">
      <c r="B125" s="10"/>
      <c r="C125" s="10">
        <v>119</v>
      </c>
      <c r="D125" s="10" t="s">
        <v>309</v>
      </c>
      <c r="E125" s="12">
        <v>25</v>
      </c>
      <c r="F125" s="10">
        <v>14.99</v>
      </c>
      <c r="G125" s="10"/>
      <c r="H125" s="10">
        <v>1</v>
      </c>
      <c r="I125" s="10">
        <v>26</v>
      </c>
      <c r="J125" s="12">
        <f t="shared" si="3"/>
        <v>0.96153846153846156</v>
      </c>
    </row>
    <row r="126" spans="2:10" x14ac:dyDescent="0.3">
      <c r="B126" s="10"/>
      <c r="C126" s="10">
        <v>120</v>
      </c>
      <c r="D126" s="10" t="s">
        <v>101</v>
      </c>
      <c r="E126" s="12">
        <v>14.99</v>
      </c>
      <c r="F126" s="10">
        <v>14.99</v>
      </c>
      <c r="G126" s="10"/>
      <c r="H126" s="10">
        <v>1</v>
      </c>
      <c r="I126" s="10">
        <v>26</v>
      </c>
      <c r="J126" s="12">
        <f t="shared" si="3"/>
        <v>0.57653846153846156</v>
      </c>
    </row>
    <row r="127" spans="2:10" x14ac:dyDescent="0.3">
      <c r="B127" s="10"/>
      <c r="C127" s="10">
        <v>121</v>
      </c>
      <c r="D127" s="10" t="s">
        <v>310</v>
      </c>
      <c r="E127" s="12">
        <v>14.99</v>
      </c>
      <c r="F127" s="10">
        <v>14.99</v>
      </c>
      <c r="G127" s="10"/>
      <c r="H127" s="10">
        <v>1</v>
      </c>
      <c r="I127" s="10">
        <v>52</v>
      </c>
      <c r="J127" s="12">
        <f t="shared" si="3"/>
        <v>0.28826923076923078</v>
      </c>
    </row>
    <row r="128" spans="2:10" x14ac:dyDescent="0.3">
      <c r="B128" s="10"/>
      <c r="C128" s="10">
        <v>122</v>
      </c>
      <c r="D128" s="10" t="s">
        <v>311</v>
      </c>
      <c r="E128" s="12">
        <v>17.989999999999998</v>
      </c>
      <c r="F128" s="10">
        <v>17.989999999999998</v>
      </c>
      <c r="G128" s="10"/>
      <c r="H128" s="10">
        <v>1</v>
      </c>
      <c r="I128" s="10">
        <v>104</v>
      </c>
      <c r="J128" s="12">
        <f t="shared" si="3"/>
        <v>0.17298076923076922</v>
      </c>
    </row>
    <row r="129" spans="2:13" x14ac:dyDescent="0.3">
      <c r="B129" s="10"/>
      <c r="C129" s="10">
        <v>123</v>
      </c>
      <c r="D129" s="10" t="s">
        <v>312</v>
      </c>
      <c r="E129" s="12">
        <v>19.989999999999998</v>
      </c>
      <c r="F129" s="10">
        <v>19.989999999999998</v>
      </c>
      <c r="G129" s="10"/>
      <c r="H129" s="10">
        <v>1</v>
      </c>
      <c r="I129" s="10">
        <v>104</v>
      </c>
      <c r="J129" s="12">
        <f t="shared" si="3"/>
        <v>0.19221153846153843</v>
      </c>
    </row>
    <row r="130" spans="2:13" x14ac:dyDescent="0.3">
      <c r="B130" s="10"/>
      <c r="C130" s="10">
        <v>124</v>
      </c>
      <c r="D130" s="10" t="s">
        <v>313</v>
      </c>
      <c r="E130" s="12">
        <v>19.989999999999998</v>
      </c>
      <c r="F130" s="10">
        <v>19.989999999999998</v>
      </c>
      <c r="G130" s="10"/>
      <c r="H130" s="10">
        <v>1</v>
      </c>
      <c r="I130" s="10">
        <v>104</v>
      </c>
      <c r="J130" s="12">
        <f t="shared" si="3"/>
        <v>0.19221153846153843</v>
      </c>
    </row>
    <row r="131" spans="2:13" x14ac:dyDescent="0.3">
      <c r="B131" s="10"/>
      <c r="C131" s="10">
        <v>125</v>
      </c>
      <c r="D131" s="10" t="s">
        <v>314</v>
      </c>
      <c r="E131" s="12">
        <v>12.99</v>
      </c>
      <c r="F131" s="10">
        <v>12.99</v>
      </c>
      <c r="G131" s="10"/>
      <c r="H131" s="10">
        <v>1</v>
      </c>
      <c r="I131" s="10">
        <v>104</v>
      </c>
      <c r="J131" s="12">
        <f t="shared" si="3"/>
        <v>0.12490384615384616</v>
      </c>
    </row>
    <row r="132" spans="2:13" x14ac:dyDescent="0.3">
      <c r="B132" s="10"/>
      <c r="C132" s="10">
        <v>126</v>
      </c>
      <c r="D132" s="10" t="s">
        <v>103</v>
      </c>
      <c r="E132" s="12">
        <v>7.5</v>
      </c>
      <c r="F132" s="10">
        <v>6.99</v>
      </c>
      <c r="G132" s="10"/>
      <c r="H132" s="10">
        <v>1</v>
      </c>
      <c r="I132" s="10">
        <v>104</v>
      </c>
      <c r="J132" s="12">
        <f t="shared" si="3"/>
        <v>7.2115384615384609E-2</v>
      </c>
    </row>
    <row r="133" spans="2:13" x14ac:dyDescent="0.3">
      <c r="B133" s="10"/>
      <c r="C133" s="10">
        <v>127</v>
      </c>
      <c r="D133" s="10" t="s">
        <v>105</v>
      </c>
      <c r="E133" s="12">
        <v>6.49</v>
      </c>
      <c r="F133" s="10">
        <v>5.99</v>
      </c>
      <c r="G133" s="10"/>
      <c r="H133" s="10">
        <v>2</v>
      </c>
      <c r="I133" s="10">
        <v>156</v>
      </c>
      <c r="J133" s="12">
        <f t="shared" si="3"/>
        <v>8.3205128205128209E-2</v>
      </c>
    </row>
    <row r="134" spans="2:13" x14ac:dyDescent="0.3">
      <c r="B134" s="10"/>
      <c r="C134" s="10">
        <v>128</v>
      </c>
      <c r="D134" s="10" t="s">
        <v>106</v>
      </c>
      <c r="E134" s="12">
        <v>7.5</v>
      </c>
      <c r="F134" s="10">
        <v>7.5</v>
      </c>
      <c r="G134" s="10"/>
      <c r="H134" s="10">
        <v>2</v>
      </c>
      <c r="I134" s="10">
        <v>156</v>
      </c>
      <c r="J134" s="12">
        <f t="shared" si="3"/>
        <v>9.6153846153846159E-2</v>
      </c>
    </row>
    <row r="135" spans="2:13" x14ac:dyDescent="0.3">
      <c r="B135" s="10"/>
      <c r="C135" s="10">
        <v>129</v>
      </c>
      <c r="D135" s="10" t="s">
        <v>107</v>
      </c>
      <c r="E135" s="12">
        <v>9.5</v>
      </c>
      <c r="F135" s="10">
        <v>9.5</v>
      </c>
      <c r="G135" s="10"/>
      <c r="H135" s="10">
        <v>2</v>
      </c>
      <c r="I135" s="10">
        <v>156</v>
      </c>
      <c r="J135" s="12">
        <f t="shared" si="3"/>
        <v>0.12179487179487179</v>
      </c>
    </row>
    <row r="136" spans="2:13" x14ac:dyDescent="0.3">
      <c r="B136" s="10"/>
      <c r="C136" s="10">
        <v>130</v>
      </c>
      <c r="D136" s="10" t="s">
        <v>315</v>
      </c>
      <c r="E136" s="12">
        <v>19.5</v>
      </c>
      <c r="F136" s="10">
        <v>19.5</v>
      </c>
      <c r="G136" s="10"/>
      <c r="H136" s="10">
        <v>1</v>
      </c>
      <c r="I136" s="10">
        <v>52</v>
      </c>
      <c r="J136" s="12">
        <f t="shared" si="3"/>
        <v>0.375</v>
      </c>
      <c r="K136" s="23" t="s">
        <v>10</v>
      </c>
      <c r="L136" s="54">
        <f>SUM(J103:J136)</f>
        <v>11.541730769230771</v>
      </c>
      <c r="M136" s="25">
        <f>COUNT(J103:J136)</f>
        <v>34</v>
      </c>
    </row>
    <row r="137" spans="2:13" x14ac:dyDescent="0.3">
      <c r="B137" s="11" t="s">
        <v>316</v>
      </c>
      <c r="C137" s="10"/>
      <c r="D137" s="10"/>
      <c r="E137" s="12"/>
      <c r="F137" s="10"/>
      <c r="G137" s="10"/>
      <c r="H137" s="10"/>
      <c r="I137" s="10"/>
      <c r="J137" s="12"/>
    </row>
    <row r="138" spans="2:13" x14ac:dyDescent="0.3">
      <c r="B138" s="10"/>
      <c r="C138" s="10">
        <v>131</v>
      </c>
      <c r="D138" s="14" t="s">
        <v>110</v>
      </c>
      <c r="E138" s="52">
        <v>132.91666666666666</v>
      </c>
      <c r="F138" s="10">
        <v>77</v>
      </c>
      <c r="G138" s="10"/>
      <c r="H138" s="10">
        <v>1</v>
      </c>
      <c r="I138" s="10">
        <v>1</v>
      </c>
      <c r="J138" s="12">
        <v>132.91666666666666</v>
      </c>
    </row>
    <row r="139" spans="2:13" x14ac:dyDescent="0.3">
      <c r="B139" s="10"/>
      <c r="C139" s="10">
        <v>132</v>
      </c>
      <c r="D139" s="14" t="s">
        <v>111</v>
      </c>
      <c r="E139" s="52">
        <f>0.97*F139</f>
        <v>6.2758999999999991</v>
      </c>
      <c r="F139" s="10">
        <v>6.47</v>
      </c>
      <c r="G139" s="10"/>
      <c r="H139" s="10">
        <v>1</v>
      </c>
      <c r="I139" s="10">
        <v>1</v>
      </c>
      <c r="J139" s="12">
        <f t="shared" ref="J139:J143" si="4">+(E139*H139)/I139</f>
        <v>6.2758999999999991</v>
      </c>
    </row>
    <row r="140" spans="2:13" x14ac:dyDescent="0.3">
      <c r="B140" s="10"/>
      <c r="C140" s="10">
        <v>133</v>
      </c>
      <c r="D140" s="14" t="s">
        <v>793</v>
      </c>
      <c r="E140" s="52">
        <f>0.97*F140</f>
        <v>7.779399999999999</v>
      </c>
      <c r="F140" s="10">
        <v>8.02</v>
      </c>
      <c r="G140" s="10"/>
      <c r="H140" s="10">
        <v>1</v>
      </c>
      <c r="I140" s="10">
        <v>1</v>
      </c>
      <c r="J140" s="12">
        <f t="shared" si="4"/>
        <v>7.779399999999999</v>
      </c>
    </row>
    <row r="141" spans="2:13" x14ac:dyDescent="0.3">
      <c r="B141" s="10"/>
      <c r="C141" s="10">
        <v>134</v>
      </c>
      <c r="D141" s="14" t="s">
        <v>112</v>
      </c>
      <c r="E141" s="52">
        <v>1.38</v>
      </c>
      <c r="F141" s="10">
        <v>2.17</v>
      </c>
      <c r="G141" s="10"/>
      <c r="H141" s="10">
        <v>1</v>
      </c>
      <c r="I141" s="10">
        <v>1</v>
      </c>
      <c r="J141" s="12">
        <f t="shared" si="4"/>
        <v>1.38</v>
      </c>
    </row>
    <row r="142" spans="2:13" x14ac:dyDescent="0.3">
      <c r="B142" s="10"/>
      <c r="C142" s="10">
        <v>135</v>
      </c>
      <c r="D142" s="14" t="s">
        <v>113</v>
      </c>
      <c r="E142" s="52">
        <f>0.97*F142</f>
        <v>14.239599999999999</v>
      </c>
      <c r="F142" s="10">
        <v>14.68</v>
      </c>
      <c r="G142" s="10"/>
      <c r="H142" s="10">
        <v>1</v>
      </c>
      <c r="I142" s="10">
        <v>1</v>
      </c>
      <c r="J142" s="12">
        <f t="shared" si="4"/>
        <v>14.239599999999999</v>
      </c>
    </row>
    <row r="143" spans="2:13" x14ac:dyDescent="0.3">
      <c r="B143" s="10"/>
      <c r="C143" s="10">
        <v>136</v>
      </c>
      <c r="D143" s="14" t="s">
        <v>114</v>
      </c>
      <c r="E143" s="52">
        <f>0.97*F143</f>
        <v>97</v>
      </c>
      <c r="F143" s="10">
        <v>100</v>
      </c>
      <c r="G143" s="10"/>
      <c r="H143" s="10">
        <v>1</v>
      </c>
      <c r="I143" s="10">
        <v>52</v>
      </c>
      <c r="J143" s="12">
        <f t="shared" si="4"/>
        <v>1.8653846153846154</v>
      </c>
      <c r="K143" s="23" t="s">
        <v>11</v>
      </c>
      <c r="L143" s="54">
        <f>SUM(J138:J143)</f>
        <v>164.45695128205128</v>
      </c>
      <c r="M143" s="25">
        <f>COUNT(J138:J143)</f>
        <v>6</v>
      </c>
    </row>
    <row r="144" spans="2:13" x14ac:dyDescent="0.3">
      <c r="B144" s="11" t="s">
        <v>317</v>
      </c>
      <c r="C144" s="10"/>
      <c r="D144" s="10"/>
      <c r="E144" s="12"/>
      <c r="F144" s="10"/>
      <c r="G144" s="10"/>
      <c r="H144" s="10"/>
      <c r="I144" s="10"/>
      <c r="J144" s="12"/>
    </row>
    <row r="145" spans="2:10" x14ac:dyDescent="0.3">
      <c r="B145" s="10"/>
      <c r="C145" s="10">
        <v>137</v>
      </c>
      <c r="D145" s="10" t="s">
        <v>115</v>
      </c>
      <c r="E145" s="12">
        <v>4.54</v>
      </c>
      <c r="F145" s="10">
        <v>5</v>
      </c>
      <c r="G145" s="10"/>
      <c r="H145" s="10">
        <v>1</v>
      </c>
      <c r="I145" s="10">
        <v>365</v>
      </c>
      <c r="J145" s="12">
        <f t="shared" ref="J145:J176" si="5">+(E145*H145)/I145</f>
        <v>1.2438356164383562E-2</v>
      </c>
    </row>
    <row r="146" spans="2:10" x14ac:dyDescent="0.3">
      <c r="B146" s="10"/>
      <c r="C146" s="10">
        <v>138</v>
      </c>
      <c r="D146" s="10" t="s">
        <v>116</v>
      </c>
      <c r="E146" s="12">
        <v>5</v>
      </c>
      <c r="F146" s="10">
        <v>5</v>
      </c>
      <c r="G146" s="10"/>
      <c r="H146" s="10">
        <v>1</v>
      </c>
      <c r="I146" s="10">
        <v>104.29</v>
      </c>
      <c r="J146" s="12">
        <f t="shared" si="5"/>
        <v>4.7943235209511936E-2</v>
      </c>
    </row>
    <row r="147" spans="2:10" x14ac:dyDescent="0.3">
      <c r="B147" s="10"/>
      <c r="C147" s="10">
        <v>139</v>
      </c>
      <c r="D147" s="10" t="s">
        <v>115</v>
      </c>
      <c r="E147" s="12">
        <v>4.54</v>
      </c>
      <c r="F147" s="10">
        <v>5</v>
      </c>
      <c r="G147" s="10"/>
      <c r="H147" s="10">
        <v>1</v>
      </c>
      <c r="I147" s="10">
        <v>365</v>
      </c>
      <c r="J147" s="12">
        <f t="shared" si="5"/>
        <v>1.2438356164383562E-2</v>
      </c>
    </row>
    <row r="148" spans="2:10" x14ac:dyDescent="0.3">
      <c r="B148" s="10"/>
      <c r="C148" s="10">
        <v>140</v>
      </c>
      <c r="D148" s="10" t="s">
        <v>116</v>
      </c>
      <c r="E148" s="12">
        <v>5</v>
      </c>
      <c r="F148" s="10">
        <v>5</v>
      </c>
      <c r="G148" s="10"/>
      <c r="H148" s="10">
        <v>2</v>
      </c>
      <c r="I148" s="10">
        <v>104.29</v>
      </c>
      <c r="J148" s="12">
        <f t="shared" si="5"/>
        <v>9.5886470419023873E-2</v>
      </c>
    </row>
    <row r="149" spans="2:10" x14ac:dyDescent="0.3">
      <c r="B149" s="10"/>
      <c r="C149" s="10">
        <v>141</v>
      </c>
      <c r="D149" s="10" t="s">
        <v>117</v>
      </c>
      <c r="E149" s="12">
        <v>44</v>
      </c>
      <c r="F149" s="10">
        <v>44</v>
      </c>
      <c r="G149" s="10"/>
      <c r="H149" s="10">
        <v>1</v>
      </c>
      <c r="I149" s="10">
        <v>521.42859999999996</v>
      </c>
      <c r="J149" s="12">
        <f t="shared" si="5"/>
        <v>8.4383557020079075E-2</v>
      </c>
    </row>
    <row r="150" spans="2:10" x14ac:dyDescent="0.3">
      <c r="B150" s="10"/>
      <c r="C150" s="10">
        <v>142</v>
      </c>
      <c r="D150" s="10" t="s">
        <v>118</v>
      </c>
      <c r="E150" s="12">
        <v>27</v>
      </c>
      <c r="F150" s="10">
        <v>27</v>
      </c>
      <c r="G150" s="10"/>
      <c r="H150" s="10">
        <v>1</v>
      </c>
      <c r="I150" s="10">
        <v>1042.857</v>
      </c>
      <c r="J150" s="12">
        <f t="shared" si="5"/>
        <v>2.5890414505536235E-2</v>
      </c>
    </row>
    <row r="151" spans="2:10" x14ac:dyDescent="0.3">
      <c r="B151" s="10"/>
      <c r="C151" s="10">
        <v>143</v>
      </c>
      <c r="D151" s="10" t="s">
        <v>119</v>
      </c>
      <c r="E151" s="12">
        <v>0.99</v>
      </c>
      <c r="F151" s="10">
        <v>0.99</v>
      </c>
      <c r="G151" s="10"/>
      <c r="H151" s="10">
        <v>1</v>
      </c>
      <c r="I151" s="10">
        <v>1042.857</v>
      </c>
      <c r="J151" s="12">
        <f t="shared" si="5"/>
        <v>9.493151985363286E-4</v>
      </c>
    </row>
    <row r="152" spans="2:10" x14ac:dyDescent="0.3">
      <c r="B152" s="10"/>
      <c r="C152" s="10">
        <v>144</v>
      </c>
      <c r="D152" s="10" t="s">
        <v>120</v>
      </c>
      <c r="E152" s="12">
        <v>6.5</v>
      </c>
      <c r="F152" s="10">
        <v>19.5</v>
      </c>
      <c r="G152" s="10"/>
      <c r="H152" s="10">
        <v>1</v>
      </c>
      <c r="I152" s="10">
        <v>156.42859999999999</v>
      </c>
      <c r="J152" s="12">
        <f t="shared" si="5"/>
        <v>4.1552503826026703E-2</v>
      </c>
    </row>
    <row r="153" spans="2:10" x14ac:dyDescent="0.3">
      <c r="B153" s="10"/>
      <c r="C153" s="10">
        <v>145</v>
      </c>
      <c r="D153" s="10" t="s">
        <v>121</v>
      </c>
      <c r="E153" s="12">
        <v>7.29</v>
      </c>
      <c r="F153" s="10">
        <v>3.99</v>
      </c>
      <c r="G153" s="10"/>
      <c r="H153" s="10">
        <v>1</v>
      </c>
      <c r="I153" s="10">
        <v>1042.857</v>
      </c>
      <c r="J153" s="12">
        <f t="shared" si="5"/>
        <v>6.990411916494783E-3</v>
      </c>
    </row>
    <row r="154" spans="2:10" x14ac:dyDescent="0.3">
      <c r="B154" s="10"/>
      <c r="C154" s="10">
        <v>146</v>
      </c>
      <c r="D154" s="10" t="s">
        <v>122</v>
      </c>
      <c r="E154" s="12">
        <v>239.99</v>
      </c>
      <c r="F154" s="10">
        <v>228.65</v>
      </c>
      <c r="G154" s="10"/>
      <c r="H154" s="10">
        <v>1</v>
      </c>
      <c r="I154" s="10">
        <v>521.42999999999995</v>
      </c>
      <c r="J154" s="12">
        <f t="shared" si="5"/>
        <v>0.46025353355196291</v>
      </c>
    </row>
    <row r="155" spans="2:10" x14ac:dyDescent="0.3">
      <c r="B155" s="10"/>
      <c r="C155" s="10">
        <v>147</v>
      </c>
      <c r="D155" s="10" t="s">
        <v>123</v>
      </c>
      <c r="E155" s="12">
        <v>139.99</v>
      </c>
      <c r="F155" s="10">
        <v>159.16</v>
      </c>
      <c r="G155" s="10"/>
      <c r="H155" s="10">
        <v>1</v>
      </c>
      <c r="I155" s="10">
        <v>521.42999999999995</v>
      </c>
      <c r="J155" s="12">
        <f t="shared" si="5"/>
        <v>0.26847323705962456</v>
      </c>
    </row>
    <row r="156" spans="2:10" x14ac:dyDescent="0.3">
      <c r="B156" s="10"/>
      <c r="C156" s="10">
        <v>148</v>
      </c>
      <c r="D156" s="10" t="s">
        <v>124</v>
      </c>
      <c r="E156" s="12">
        <v>249</v>
      </c>
      <c r="F156" s="10">
        <v>44.68</v>
      </c>
      <c r="G156" s="10"/>
      <c r="H156" s="10">
        <v>1</v>
      </c>
      <c r="I156" s="10">
        <v>782.14</v>
      </c>
      <c r="J156" s="12">
        <f t="shared" si="5"/>
        <v>0.31835732733270261</v>
      </c>
    </row>
    <row r="157" spans="2:10" x14ac:dyDescent="0.3">
      <c r="B157" s="10"/>
      <c r="C157" s="10">
        <v>149</v>
      </c>
      <c r="D157" s="10" t="s">
        <v>125</v>
      </c>
      <c r="E157" s="12">
        <v>119</v>
      </c>
      <c r="F157" s="10">
        <v>119</v>
      </c>
      <c r="G157" s="10"/>
      <c r="H157" s="10">
        <v>1</v>
      </c>
      <c r="I157" s="10">
        <v>782.14</v>
      </c>
      <c r="J157" s="12">
        <f t="shared" si="5"/>
        <v>0.15214667450840003</v>
      </c>
    </row>
    <row r="158" spans="2:10" x14ac:dyDescent="0.3">
      <c r="B158" s="10"/>
      <c r="C158" s="10">
        <v>150</v>
      </c>
      <c r="D158" s="10" t="s">
        <v>126</v>
      </c>
      <c r="E158" s="12">
        <v>12</v>
      </c>
      <c r="F158" s="10">
        <v>12</v>
      </c>
      <c r="G158" s="10"/>
      <c r="H158" s="10">
        <v>1</v>
      </c>
      <c r="I158" s="10">
        <v>521.42999999999995</v>
      </c>
      <c r="J158" s="12">
        <f t="shared" si="5"/>
        <v>2.3013635579080607E-2</v>
      </c>
    </row>
    <row r="159" spans="2:10" x14ac:dyDescent="0.3">
      <c r="B159" s="10"/>
      <c r="C159" s="10">
        <v>151</v>
      </c>
      <c r="D159" s="10" t="s">
        <v>127</v>
      </c>
      <c r="E159" s="12">
        <v>13</v>
      </c>
      <c r="F159" s="10">
        <v>13</v>
      </c>
      <c r="G159" s="10"/>
      <c r="H159" s="10">
        <v>1</v>
      </c>
      <c r="I159" s="10">
        <v>782.14</v>
      </c>
      <c r="J159" s="12">
        <f t="shared" si="5"/>
        <v>1.6621065282430257E-2</v>
      </c>
    </row>
    <row r="160" spans="2:10" x14ac:dyDescent="0.3">
      <c r="B160" s="10"/>
      <c r="C160" s="10">
        <v>152</v>
      </c>
      <c r="D160" s="10" t="s">
        <v>128</v>
      </c>
      <c r="E160" s="12">
        <v>15</v>
      </c>
      <c r="F160" s="10">
        <v>10</v>
      </c>
      <c r="G160" s="10"/>
      <c r="H160" s="10">
        <v>1</v>
      </c>
      <c r="I160" s="10">
        <v>52.14</v>
      </c>
      <c r="J160" s="12">
        <f t="shared" si="5"/>
        <v>0.28768699654775604</v>
      </c>
    </row>
    <row r="161" spans="2:10" x14ac:dyDescent="0.3">
      <c r="B161" s="10"/>
      <c r="C161" s="10">
        <v>153</v>
      </c>
      <c r="D161" s="10" t="s">
        <v>129</v>
      </c>
      <c r="E161" s="12">
        <v>10</v>
      </c>
      <c r="F161" s="10">
        <v>10</v>
      </c>
      <c r="G161" s="10"/>
      <c r="H161" s="10">
        <v>3</v>
      </c>
      <c r="I161" s="10">
        <v>260.70999999999998</v>
      </c>
      <c r="J161" s="12">
        <f t="shared" si="5"/>
        <v>0.11507038471865291</v>
      </c>
    </row>
    <row r="162" spans="2:10" x14ac:dyDescent="0.3">
      <c r="B162" s="10"/>
      <c r="C162" s="10">
        <v>154</v>
      </c>
      <c r="D162" s="10" t="s">
        <v>115</v>
      </c>
      <c r="E162" s="12">
        <v>4.54</v>
      </c>
      <c r="F162" s="10">
        <v>5</v>
      </c>
      <c r="G162" s="10"/>
      <c r="H162" s="10">
        <v>1</v>
      </c>
      <c r="I162" s="10">
        <v>365</v>
      </c>
      <c r="J162" s="12">
        <f t="shared" si="5"/>
        <v>1.2438356164383562E-2</v>
      </c>
    </row>
    <row r="163" spans="2:10" x14ac:dyDescent="0.3">
      <c r="B163" s="10"/>
      <c r="C163" s="10">
        <v>155</v>
      </c>
      <c r="D163" s="10" t="s">
        <v>116</v>
      </c>
      <c r="E163" s="12">
        <v>5</v>
      </c>
      <c r="F163" s="10">
        <v>5</v>
      </c>
      <c r="G163" s="10"/>
      <c r="H163" s="10">
        <v>1</v>
      </c>
      <c r="I163" s="10">
        <v>104.29</v>
      </c>
      <c r="J163" s="12">
        <f t="shared" si="5"/>
        <v>4.7943235209511936E-2</v>
      </c>
    </row>
    <row r="164" spans="2:10" x14ac:dyDescent="0.3">
      <c r="B164" s="10"/>
      <c r="C164" s="10">
        <v>156</v>
      </c>
      <c r="D164" s="10" t="s">
        <v>117</v>
      </c>
      <c r="E164" s="12">
        <v>44</v>
      </c>
      <c r="F164" s="10">
        <v>44</v>
      </c>
      <c r="G164" s="10"/>
      <c r="H164" s="10">
        <v>1</v>
      </c>
      <c r="I164" s="10">
        <v>521.42859999999996</v>
      </c>
      <c r="J164" s="12">
        <f t="shared" si="5"/>
        <v>8.4383557020079075E-2</v>
      </c>
    </row>
    <row r="165" spans="2:10" x14ac:dyDescent="0.3">
      <c r="B165" s="10"/>
      <c r="C165" s="10">
        <v>157</v>
      </c>
      <c r="D165" s="10" t="s">
        <v>118</v>
      </c>
      <c r="E165" s="12">
        <v>27</v>
      </c>
      <c r="F165" s="10">
        <v>27</v>
      </c>
      <c r="G165" s="10"/>
      <c r="H165" s="10">
        <v>1</v>
      </c>
      <c r="I165" s="10">
        <v>1042.857</v>
      </c>
      <c r="J165" s="12">
        <f t="shared" si="5"/>
        <v>2.5890414505536235E-2</v>
      </c>
    </row>
    <row r="166" spans="2:10" x14ac:dyDescent="0.3">
      <c r="B166" s="10"/>
      <c r="C166" s="10">
        <v>158</v>
      </c>
      <c r="D166" s="10" t="s">
        <v>119</v>
      </c>
      <c r="E166" s="12">
        <v>0.99</v>
      </c>
      <c r="F166" s="10">
        <v>0.99</v>
      </c>
      <c r="G166" s="10"/>
      <c r="H166" s="10">
        <v>1</v>
      </c>
      <c r="I166" s="10">
        <v>1042.857</v>
      </c>
      <c r="J166" s="12">
        <f t="shared" si="5"/>
        <v>9.493151985363286E-4</v>
      </c>
    </row>
    <row r="167" spans="2:10" x14ac:dyDescent="0.3">
      <c r="B167" s="10"/>
      <c r="C167" s="10">
        <v>159</v>
      </c>
      <c r="D167" s="10" t="s">
        <v>120</v>
      </c>
      <c r="E167" s="12">
        <v>6.5</v>
      </c>
      <c r="F167" s="10">
        <v>19.5</v>
      </c>
      <c r="G167" s="10"/>
      <c r="H167" s="10">
        <v>1</v>
      </c>
      <c r="I167" s="10">
        <v>156.42859999999999</v>
      </c>
      <c r="J167" s="12">
        <f t="shared" si="5"/>
        <v>4.1552503826026703E-2</v>
      </c>
    </row>
    <row r="168" spans="2:10" x14ac:dyDescent="0.3">
      <c r="B168" s="10"/>
      <c r="C168" s="10">
        <v>160</v>
      </c>
      <c r="D168" s="10" t="s">
        <v>121</v>
      </c>
      <c r="E168" s="12">
        <v>7.29</v>
      </c>
      <c r="F168" s="10">
        <v>3.99</v>
      </c>
      <c r="G168" s="10"/>
      <c r="H168" s="10">
        <v>1</v>
      </c>
      <c r="I168" s="10">
        <v>1042.857</v>
      </c>
      <c r="J168" s="12">
        <f t="shared" si="5"/>
        <v>6.990411916494783E-3</v>
      </c>
    </row>
    <row r="169" spans="2:10" x14ac:dyDescent="0.3">
      <c r="B169" s="10"/>
      <c r="C169" s="10">
        <v>161</v>
      </c>
      <c r="D169" s="10" t="s">
        <v>130</v>
      </c>
      <c r="E169" s="12">
        <v>129.99</v>
      </c>
      <c r="F169" s="10">
        <v>149</v>
      </c>
      <c r="G169" s="10"/>
      <c r="H169" s="10">
        <v>1</v>
      </c>
      <c r="I169" s="10">
        <v>260.71429999999998</v>
      </c>
      <c r="J169" s="12">
        <f t="shared" si="5"/>
        <v>0.49859175350182178</v>
      </c>
    </row>
    <row r="170" spans="2:10" x14ac:dyDescent="0.3">
      <c r="B170" s="10"/>
      <c r="C170" s="10">
        <v>162</v>
      </c>
      <c r="D170" s="10" t="s">
        <v>131</v>
      </c>
      <c r="E170" s="12">
        <v>7.99</v>
      </c>
      <c r="F170" s="10">
        <v>8.99</v>
      </c>
      <c r="G170" s="10"/>
      <c r="H170" s="10">
        <v>4</v>
      </c>
      <c r="I170" s="10">
        <v>782.14</v>
      </c>
      <c r="J170" s="12">
        <f t="shared" si="5"/>
        <v>4.0862249725113153E-2</v>
      </c>
    </row>
    <row r="171" spans="2:10" x14ac:dyDescent="0.3">
      <c r="B171" s="10"/>
      <c r="C171" s="10">
        <v>163</v>
      </c>
      <c r="D171" s="10" t="s">
        <v>132</v>
      </c>
      <c r="E171" s="12">
        <v>3.99</v>
      </c>
      <c r="F171" s="10">
        <v>2.99</v>
      </c>
      <c r="G171" s="10"/>
      <c r="H171" s="10">
        <v>1</v>
      </c>
      <c r="I171" s="10">
        <v>782.14</v>
      </c>
      <c r="J171" s="12">
        <f t="shared" si="5"/>
        <v>5.1013884982228251E-3</v>
      </c>
    </row>
    <row r="172" spans="2:10" x14ac:dyDescent="0.3">
      <c r="B172" s="10"/>
      <c r="C172" s="10">
        <v>164</v>
      </c>
      <c r="D172" s="10" t="s">
        <v>116</v>
      </c>
      <c r="E172" s="12">
        <v>5</v>
      </c>
      <c r="F172" s="10">
        <v>5</v>
      </c>
      <c r="G172" s="10"/>
      <c r="H172" s="10">
        <v>1</v>
      </c>
      <c r="I172" s="10">
        <v>104.29</v>
      </c>
      <c r="J172" s="12">
        <f t="shared" si="5"/>
        <v>4.7943235209511936E-2</v>
      </c>
    </row>
    <row r="173" spans="2:10" x14ac:dyDescent="0.3">
      <c r="B173" s="10"/>
      <c r="C173" s="10">
        <v>165</v>
      </c>
      <c r="D173" s="10" t="s">
        <v>117</v>
      </c>
      <c r="E173" s="12">
        <v>44</v>
      </c>
      <c r="F173" s="10">
        <v>44</v>
      </c>
      <c r="G173" s="10"/>
      <c r="H173" s="10">
        <v>1</v>
      </c>
      <c r="I173" s="10">
        <v>521.42859999999996</v>
      </c>
      <c r="J173" s="12">
        <f t="shared" si="5"/>
        <v>8.4383557020079075E-2</v>
      </c>
    </row>
    <row r="174" spans="2:10" x14ac:dyDescent="0.3">
      <c r="B174" s="10"/>
      <c r="C174" s="10">
        <v>166</v>
      </c>
      <c r="D174" s="10" t="s">
        <v>118</v>
      </c>
      <c r="E174" s="12">
        <v>27</v>
      </c>
      <c r="F174" s="10">
        <v>27</v>
      </c>
      <c r="G174" s="10"/>
      <c r="H174" s="10">
        <v>1</v>
      </c>
      <c r="I174" s="10">
        <v>1042.857</v>
      </c>
      <c r="J174" s="12">
        <f t="shared" si="5"/>
        <v>2.5890414505536235E-2</v>
      </c>
    </row>
    <row r="175" spans="2:10" x14ac:dyDescent="0.3">
      <c r="B175" s="10"/>
      <c r="C175" s="10">
        <v>167</v>
      </c>
      <c r="D175" s="10" t="s">
        <v>119</v>
      </c>
      <c r="E175" s="12">
        <v>0.99</v>
      </c>
      <c r="F175" s="10">
        <v>0.99</v>
      </c>
      <c r="G175" s="10"/>
      <c r="H175" s="10">
        <v>1</v>
      </c>
      <c r="I175" s="10">
        <v>1042.857</v>
      </c>
      <c r="J175" s="12">
        <f t="shared" si="5"/>
        <v>9.493151985363286E-4</v>
      </c>
    </row>
    <row r="176" spans="2:10" x14ac:dyDescent="0.3">
      <c r="B176" s="10"/>
      <c r="C176" s="10">
        <v>168</v>
      </c>
      <c r="D176" s="10" t="s">
        <v>120</v>
      </c>
      <c r="E176" s="12">
        <v>6.5</v>
      </c>
      <c r="F176" s="10">
        <v>19.5</v>
      </c>
      <c r="G176" s="10"/>
      <c r="H176" s="10">
        <v>1</v>
      </c>
      <c r="I176" s="10">
        <v>156.42859999999999</v>
      </c>
      <c r="J176" s="12">
        <f t="shared" si="5"/>
        <v>4.1552503826026703E-2</v>
      </c>
    </row>
    <row r="177" spans="2:10" x14ac:dyDescent="0.3">
      <c r="B177" s="10"/>
      <c r="C177" s="10">
        <v>169</v>
      </c>
      <c r="D177" s="10" t="s">
        <v>121</v>
      </c>
      <c r="E177" s="12">
        <v>7.29</v>
      </c>
      <c r="F177" s="10">
        <v>3.99</v>
      </c>
      <c r="G177" s="10"/>
      <c r="H177" s="10">
        <v>1</v>
      </c>
      <c r="I177" s="10">
        <v>1042.857</v>
      </c>
      <c r="J177" s="12">
        <f t="shared" ref="J177:J208" si="6">+(E177*H177)/I177</f>
        <v>6.990411916494783E-3</v>
      </c>
    </row>
    <row r="178" spans="2:10" x14ac:dyDescent="0.3">
      <c r="B178" s="10"/>
      <c r="C178" s="10">
        <v>170</v>
      </c>
      <c r="D178" s="10" t="s">
        <v>133</v>
      </c>
      <c r="E178" s="12">
        <v>14.99</v>
      </c>
      <c r="F178" s="10">
        <v>14.99</v>
      </c>
      <c r="G178" s="10"/>
      <c r="H178" s="10">
        <v>1</v>
      </c>
      <c r="I178" s="10">
        <v>156.43</v>
      </c>
      <c r="J178" s="12">
        <f t="shared" si="6"/>
        <v>9.5825608898548867E-2</v>
      </c>
    </row>
    <row r="179" spans="2:10" x14ac:dyDescent="0.3">
      <c r="B179" s="10"/>
      <c r="C179" s="10">
        <v>171</v>
      </c>
      <c r="D179" s="10" t="s">
        <v>134</v>
      </c>
      <c r="E179" s="12">
        <v>1.1499999999999999</v>
      </c>
      <c r="F179" s="10">
        <v>2.99</v>
      </c>
      <c r="G179" s="10"/>
      <c r="H179" s="10">
        <v>4</v>
      </c>
      <c r="I179" s="10">
        <v>156.43</v>
      </c>
      <c r="J179" s="12">
        <f t="shared" si="6"/>
        <v>2.9406124144984974E-2</v>
      </c>
    </row>
    <row r="180" spans="2:10" x14ac:dyDescent="0.3">
      <c r="B180" s="10"/>
      <c r="C180" s="10">
        <v>172</v>
      </c>
      <c r="D180" s="10" t="s">
        <v>135</v>
      </c>
      <c r="E180" s="12">
        <v>19.989999999999998</v>
      </c>
      <c r="F180" s="10">
        <v>28.2</v>
      </c>
      <c r="G180" s="10"/>
      <c r="H180" s="10">
        <v>1</v>
      </c>
      <c r="I180" s="10">
        <v>782.14290000000005</v>
      </c>
      <c r="J180" s="12">
        <f t="shared" si="6"/>
        <v>2.5557989467142127E-2</v>
      </c>
    </row>
    <row r="181" spans="2:10" x14ac:dyDescent="0.3">
      <c r="B181" s="10"/>
      <c r="C181" s="10">
        <v>173</v>
      </c>
      <c r="D181" s="10" t="s">
        <v>136</v>
      </c>
      <c r="E181" s="12">
        <v>3.99</v>
      </c>
      <c r="F181" s="10">
        <v>2.99</v>
      </c>
      <c r="G181" s="10"/>
      <c r="H181" s="10">
        <v>2</v>
      </c>
      <c r="I181" s="10">
        <v>104.29</v>
      </c>
      <c r="J181" s="12">
        <f t="shared" si="6"/>
        <v>7.6517403394381053E-2</v>
      </c>
    </row>
    <row r="182" spans="2:10" x14ac:dyDescent="0.3">
      <c r="B182" s="10"/>
      <c r="C182" s="10">
        <v>174</v>
      </c>
      <c r="D182" s="10" t="s">
        <v>137</v>
      </c>
      <c r="E182" s="12">
        <v>6.49</v>
      </c>
      <c r="F182" s="10">
        <v>4.99</v>
      </c>
      <c r="G182" s="10"/>
      <c r="H182" s="10">
        <v>2</v>
      </c>
      <c r="I182" s="10">
        <v>104.29</v>
      </c>
      <c r="J182" s="12">
        <f t="shared" si="6"/>
        <v>0.12446063860389299</v>
      </c>
    </row>
    <row r="183" spans="2:10" x14ac:dyDescent="0.3">
      <c r="B183" s="10"/>
      <c r="C183" s="10">
        <v>175</v>
      </c>
      <c r="D183" s="10" t="s">
        <v>138</v>
      </c>
      <c r="E183" s="12">
        <v>9.99</v>
      </c>
      <c r="F183" s="10">
        <v>9.5</v>
      </c>
      <c r="G183" s="10"/>
      <c r="H183" s="10">
        <v>1</v>
      </c>
      <c r="I183" s="10">
        <v>260.70999999999998</v>
      </c>
      <c r="J183" s="12">
        <f t="shared" si="6"/>
        <v>3.8318438111311422E-2</v>
      </c>
    </row>
    <row r="184" spans="2:10" x14ac:dyDescent="0.3">
      <c r="B184" s="10"/>
      <c r="C184" s="10">
        <v>176</v>
      </c>
      <c r="D184" s="10" t="s">
        <v>139</v>
      </c>
      <c r="E184" s="12">
        <v>4.75</v>
      </c>
      <c r="F184" s="10">
        <v>4.5</v>
      </c>
      <c r="G184" s="10"/>
      <c r="H184" s="10">
        <v>1</v>
      </c>
      <c r="I184" s="10">
        <v>260.70999999999998</v>
      </c>
      <c r="J184" s="12">
        <f t="shared" si="6"/>
        <v>1.8219477580453378E-2</v>
      </c>
    </row>
    <row r="185" spans="2:10" x14ac:dyDescent="0.3">
      <c r="B185" s="10"/>
      <c r="C185" s="10">
        <v>177</v>
      </c>
      <c r="D185" s="10" t="s">
        <v>140</v>
      </c>
      <c r="E185" s="12">
        <v>44.99</v>
      </c>
      <c r="F185" s="10">
        <v>39.99</v>
      </c>
      <c r="G185" s="10"/>
      <c r="H185" s="10">
        <v>1</v>
      </c>
      <c r="I185" s="10">
        <v>260.70999999999998</v>
      </c>
      <c r="J185" s="12">
        <f t="shared" si="6"/>
        <v>0.17256722028307317</v>
      </c>
    </row>
    <row r="186" spans="2:10" x14ac:dyDescent="0.3">
      <c r="B186" s="10"/>
      <c r="C186" s="10">
        <v>178</v>
      </c>
      <c r="D186" s="10" t="s">
        <v>141</v>
      </c>
      <c r="E186" s="12">
        <v>293</v>
      </c>
      <c r="F186" s="10">
        <v>229</v>
      </c>
      <c r="G186" s="10"/>
      <c r="H186" s="10">
        <v>1</v>
      </c>
      <c r="I186" s="10">
        <v>782.14</v>
      </c>
      <c r="J186" s="12">
        <f t="shared" si="6"/>
        <v>0.37461324059631268</v>
      </c>
    </row>
    <row r="187" spans="2:10" x14ac:dyDescent="0.3">
      <c r="B187" s="10"/>
      <c r="C187" s="10">
        <v>179</v>
      </c>
      <c r="D187" s="10" t="s">
        <v>142</v>
      </c>
      <c r="E187" s="12">
        <v>190</v>
      </c>
      <c r="F187" s="10">
        <v>249.99</v>
      </c>
      <c r="G187" s="10"/>
      <c r="H187" s="10">
        <v>1</v>
      </c>
      <c r="I187" s="10">
        <v>521.42999999999995</v>
      </c>
      <c r="J187" s="12">
        <f t="shared" si="6"/>
        <v>0.36438256333544294</v>
      </c>
    </row>
    <row r="188" spans="2:10" x14ac:dyDescent="0.3">
      <c r="B188" s="10"/>
      <c r="C188" s="10">
        <v>180</v>
      </c>
      <c r="D188" s="10" t="s">
        <v>143</v>
      </c>
      <c r="E188" s="12">
        <v>189</v>
      </c>
      <c r="F188" s="10">
        <v>189</v>
      </c>
      <c r="G188" s="10"/>
      <c r="H188" s="10">
        <v>1</v>
      </c>
      <c r="I188" s="10">
        <v>260.70999999999998</v>
      </c>
      <c r="J188" s="12">
        <f t="shared" si="6"/>
        <v>0.72494342372751341</v>
      </c>
    </row>
    <row r="189" spans="2:10" x14ac:dyDescent="0.3">
      <c r="B189" s="10"/>
      <c r="C189" s="10">
        <v>181</v>
      </c>
      <c r="D189" s="10" t="s">
        <v>144</v>
      </c>
      <c r="E189" s="12">
        <v>9.99</v>
      </c>
      <c r="F189" s="10">
        <v>11.99</v>
      </c>
      <c r="G189" s="10"/>
      <c r="H189" s="10">
        <v>1</v>
      </c>
      <c r="I189" s="10">
        <v>260.70999999999998</v>
      </c>
      <c r="J189" s="12">
        <f t="shared" si="6"/>
        <v>3.8318438111311422E-2</v>
      </c>
    </row>
    <row r="190" spans="2:10" x14ac:dyDescent="0.3">
      <c r="B190" s="10"/>
      <c r="C190" s="10">
        <v>182</v>
      </c>
      <c r="D190" s="10" t="s">
        <v>145</v>
      </c>
      <c r="E190" s="12">
        <v>9.99</v>
      </c>
      <c r="F190" s="10">
        <v>11.99</v>
      </c>
      <c r="G190" s="10"/>
      <c r="H190" s="10">
        <v>1</v>
      </c>
      <c r="I190" s="10">
        <v>156.43</v>
      </c>
      <c r="J190" s="12">
        <f t="shared" si="6"/>
        <v>6.386243048008694E-2</v>
      </c>
    </row>
    <row r="191" spans="2:10" x14ac:dyDescent="0.3">
      <c r="B191" s="10"/>
      <c r="C191" s="10">
        <v>183</v>
      </c>
      <c r="D191" s="10" t="s">
        <v>146</v>
      </c>
      <c r="E191" s="12">
        <v>34.99</v>
      </c>
      <c r="F191" s="10">
        <v>34.99</v>
      </c>
      <c r="G191" s="10"/>
      <c r="H191" s="10">
        <v>1</v>
      </c>
      <c r="I191" s="10">
        <v>521.42999999999995</v>
      </c>
      <c r="J191" s="12">
        <f t="shared" si="6"/>
        <v>6.7103925742669213E-2</v>
      </c>
    </row>
    <row r="192" spans="2:10" x14ac:dyDescent="0.3">
      <c r="B192" s="10"/>
      <c r="C192" s="10">
        <v>184</v>
      </c>
      <c r="D192" s="10" t="s">
        <v>147</v>
      </c>
      <c r="E192" s="12">
        <v>11.99</v>
      </c>
      <c r="F192" s="10">
        <v>11.99</v>
      </c>
      <c r="G192" s="10"/>
      <c r="H192" s="10">
        <v>1</v>
      </c>
      <c r="I192" s="10">
        <v>1042.857</v>
      </c>
      <c r="J192" s="12">
        <f t="shared" si="6"/>
        <v>1.1497261848939979E-2</v>
      </c>
    </row>
    <row r="193" spans="2:10" x14ac:dyDescent="0.3">
      <c r="B193" s="10"/>
      <c r="C193" s="10">
        <v>185</v>
      </c>
      <c r="D193" s="10" t="s">
        <v>148</v>
      </c>
      <c r="E193" s="12">
        <v>7.99</v>
      </c>
      <c r="F193" s="10">
        <v>10</v>
      </c>
      <c r="G193" s="10"/>
      <c r="H193" s="10">
        <v>2</v>
      </c>
      <c r="I193" s="10">
        <v>260.71429999999998</v>
      </c>
      <c r="J193" s="12">
        <f t="shared" si="6"/>
        <v>6.129314732640289E-2</v>
      </c>
    </row>
    <row r="194" spans="2:10" x14ac:dyDescent="0.3">
      <c r="B194" s="10"/>
      <c r="C194" s="10">
        <v>186</v>
      </c>
      <c r="D194" s="10" t="s">
        <v>1518</v>
      </c>
      <c r="E194" s="12">
        <v>4.5</v>
      </c>
      <c r="F194" s="10">
        <v>10</v>
      </c>
      <c r="G194" s="10"/>
      <c r="H194" s="10">
        <v>1</v>
      </c>
      <c r="I194" s="10">
        <v>260.71429999999998</v>
      </c>
      <c r="J194" s="12">
        <f t="shared" si="6"/>
        <v>1.7260273026834357E-2</v>
      </c>
    </row>
    <row r="195" spans="2:10" x14ac:dyDescent="0.3">
      <c r="B195" s="10"/>
      <c r="C195" s="10">
        <v>187</v>
      </c>
      <c r="D195" s="10" t="s">
        <v>149</v>
      </c>
      <c r="E195" s="12">
        <v>1.99</v>
      </c>
      <c r="F195" s="10">
        <v>1.9</v>
      </c>
      <c r="G195" s="10"/>
      <c r="H195" s="10">
        <v>1</v>
      </c>
      <c r="I195" s="10">
        <v>104.28570000000001</v>
      </c>
      <c r="J195" s="12">
        <f t="shared" si="6"/>
        <v>1.9082194394821148E-2</v>
      </c>
    </row>
    <row r="196" spans="2:10" x14ac:dyDescent="0.3">
      <c r="B196" s="10"/>
      <c r="C196" s="10">
        <v>188</v>
      </c>
      <c r="D196" s="10" t="s">
        <v>150</v>
      </c>
      <c r="E196" s="12">
        <v>5.49</v>
      </c>
      <c r="F196" s="10">
        <v>6.99</v>
      </c>
      <c r="G196" s="10"/>
      <c r="H196" s="10">
        <v>1</v>
      </c>
      <c r="I196" s="10">
        <v>521.42859999999996</v>
      </c>
      <c r="J196" s="12">
        <f t="shared" si="6"/>
        <v>1.0528766546368957E-2</v>
      </c>
    </row>
    <row r="197" spans="2:10" x14ac:dyDescent="0.3">
      <c r="B197" s="10"/>
      <c r="C197" s="10">
        <v>189</v>
      </c>
      <c r="D197" s="10" t="s">
        <v>151</v>
      </c>
      <c r="E197" s="12">
        <v>10.99</v>
      </c>
      <c r="F197" s="10">
        <v>12.2</v>
      </c>
      <c r="G197" s="10"/>
      <c r="H197" s="10">
        <v>1</v>
      </c>
      <c r="I197" s="10">
        <v>1042.8599999999999</v>
      </c>
      <c r="J197" s="12">
        <f t="shared" si="6"/>
        <v>1.0538327292253995E-2</v>
      </c>
    </row>
    <row r="198" spans="2:10" x14ac:dyDescent="0.3">
      <c r="B198" s="10"/>
      <c r="C198" s="10">
        <v>190</v>
      </c>
      <c r="D198" s="10" t="s">
        <v>152</v>
      </c>
      <c r="E198" s="12">
        <v>2.25</v>
      </c>
      <c r="F198" s="10">
        <v>2.25</v>
      </c>
      <c r="G198" s="10"/>
      <c r="H198" s="10">
        <v>1</v>
      </c>
      <c r="I198" s="10">
        <v>260.71429999999998</v>
      </c>
      <c r="J198" s="12">
        <f t="shared" si="6"/>
        <v>8.6301365134171786E-3</v>
      </c>
    </row>
    <row r="199" spans="2:10" x14ac:dyDescent="0.3">
      <c r="B199" s="10"/>
      <c r="C199" s="10">
        <v>191</v>
      </c>
      <c r="D199" s="10" t="s">
        <v>153</v>
      </c>
      <c r="E199" s="12">
        <v>1.99</v>
      </c>
      <c r="F199" s="10">
        <v>1.99</v>
      </c>
      <c r="G199" s="10"/>
      <c r="H199" s="10">
        <v>1</v>
      </c>
      <c r="I199" s="10">
        <v>260.71429999999998</v>
      </c>
      <c r="J199" s="12">
        <f t="shared" si="6"/>
        <v>7.6328762940889704E-3</v>
      </c>
    </row>
    <row r="200" spans="2:10" x14ac:dyDescent="0.3">
      <c r="B200" s="10"/>
      <c r="C200" s="10">
        <v>192</v>
      </c>
      <c r="D200" s="10" t="s">
        <v>154</v>
      </c>
      <c r="E200" s="12">
        <v>8.99</v>
      </c>
      <c r="F200" s="10">
        <v>5.99</v>
      </c>
      <c r="G200" s="10"/>
      <c r="H200" s="10">
        <v>1</v>
      </c>
      <c r="I200" s="10">
        <v>521.42859999999996</v>
      </c>
      <c r="J200" s="12">
        <f t="shared" si="6"/>
        <v>1.7241094945693428E-2</v>
      </c>
    </row>
    <row r="201" spans="2:10" x14ac:dyDescent="0.3">
      <c r="B201" s="10"/>
      <c r="C201" s="10">
        <v>193</v>
      </c>
      <c r="D201" s="10" t="s">
        <v>155</v>
      </c>
      <c r="E201" s="12">
        <v>1.99</v>
      </c>
      <c r="F201" s="10">
        <v>1.5</v>
      </c>
      <c r="G201" s="10"/>
      <c r="H201" s="10">
        <v>1</v>
      </c>
      <c r="I201" s="10">
        <v>1042.857</v>
      </c>
      <c r="J201" s="12">
        <f t="shared" si="6"/>
        <v>1.908219439482115E-3</v>
      </c>
    </row>
    <row r="202" spans="2:10" x14ac:dyDescent="0.3">
      <c r="B202" s="10"/>
      <c r="C202" s="10">
        <v>194</v>
      </c>
      <c r="D202" s="10" t="s">
        <v>156</v>
      </c>
      <c r="E202" s="12">
        <v>8.99</v>
      </c>
      <c r="F202" s="10">
        <v>5.99</v>
      </c>
      <c r="G202" s="10"/>
      <c r="H202" s="10">
        <v>1</v>
      </c>
      <c r="I202" s="10">
        <v>521.42859999999996</v>
      </c>
      <c r="J202" s="12">
        <f t="shared" si="6"/>
        <v>1.7241094945693428E-2</v>
      </c>
    </row>
    <row r="203" spans="2:10" x14ac:dyDescent="0.3">
      <c r="B203" s="10"/>
      <c r="C203" s="10">
        <v>195</v>
      </c>
      <c r="D203" s="10" t="s">
        <v>157</v>
      </c>
      <c r="E203" s="12">
        <v>4.99</v>
      </c>
      <c r="F203" s="10">
        <v>1.5</v>
      </c>
      <c r="G203" s="10"/>
      <c r="H203" s="10">
        <v>1</v>
      </c>
      <c r="I203" s="10">
        <v>260.71429999999998</v>
      </c>
      <c r="J203" s="12">
        <f t="shared" si="6"/>
        <v>1.913972497864521E-2</v>
      </c>
    </row>
    <row r="204" spans="2:10" x14ac:dyDescent="0.3">
      <c r="B204" s="10"/>
      <c r="C204" s="10">
        <v>196</v>
      </c>
      <c r="D204" s="10" t="s">
        <v>158</v>
      </c>
      <c r="E204" s="12">
        <v>4.99</v>
      </c>
      <c r="F204" s="10">
        <v>4.5</v>
      </c>
      <c r="G204" s="10"/>
      <c r="H204" s="10">
        <v>1</v>
      </c>
      <c r="I204" s="10">
        <v>521.42859999999996</v>
      </c>
      <c r="J204" s="12">
        <f t="shared" si="6"/>
        <v>9.5698624893226052E-3</v>
      </c>
    </row>
    <row r="205" spans="2:10" x14ac:dyDescent="0.3">
      <c r="B205" s="10"/>
      <c r="C205" s="10">
        <v>197</v>
      </c>
      <c r="D205" s="10" t="s">
        <v>159</v>
      </c>
      <c r="E205" s="12">
        <v>7.99</v>
      </c>
      <c r="F205" s="10">
        <v>7.99</v>
      </c>
      <c r="G205" s="10"/>
      <c r="H205" s="10">
        <v>1</v>
      </c>
      <c r="I205" s="10">
        <v>521.42859999999996</v>
      </c>
      <c r="J205" s="12">
        <f t="shared" si="6"/>
        <v>1.5323286831600723E-2</v>
      </c>
    </row>
    <row r="206" spans="2:10" x14ac:dyDescent="0.3">
      <c r="B206" s="10"/>
      <c r="C206" s="10">
        <v>198</v>
      </c>
      <c r="D206" s="10" t="s">
        <v>160</v>
      </c>
      <c r="E206" s="12">
        <v>5.99</v>
      </c>
      <c r="F206" s="10">
        <v>6.5</v>
      </c>
      <c r="G206" s="10"/>
      <c r="H206" s="10">
        <v>1</v>
      </c>
      <c r="I206" s="10">
        <v>104.28570000000001</v>
      </c>
      <c r="J206" s="12">
        <f t="shared" si="6"/>
        <v>5.7438364032652608E-2</v>
      </c>
    </row>
    <row r="207" spans="2:10" x14ac:dyDescent="0.3">
      <c r="B207" s="10"/>
      <c r="C207" s="10">
        <v>199</v>
      </c>
      <c r="D207" s="10" t="s">
        <v>161</v>
      </c>
      <c r="E207" s="12">
        <v>3.99</v>
      </c>
      <c r="F207" s="10">
        <v>5.99</v>
      </c>
      <c r="G207" s="10"/>
      <c r="H207" s="10">
        <v>1</v>
      </c>
      <c r="I207" s="10">
        <v>260.71429999999998</v>
      </c>
      <c r="J207" s="12">
        <f t="shared" si="6"/>
        <v>1.5304108750459797E-2</v>
      </c>
    </row>
    <row r="208" spans="2:10" x14ac:dyDescent="0.3">
      <c r="B208" s="10"/>
      <c r="C208" s="10">
        <v>200</v>
      </c>
      <c r="D208" s="10" t="s">
        <v>162</v>
      </c>
      <c r="E208" s="12">
        <v>14</v>
      </c>
      <c r="F208" s="10">
        <v>6.99</v>
      </c>
      <c r="G208" s="10"/>
      <c r="H208" s="10">
        <v>1</v>
      </c>
      <c r="I208" s="10">
        <v>521.42859999999996</v>
      </c>
      <c r="J208" s="12">
        <f t="shared" si="6"/>
        <v>2.6849313597297888E-2</v>
      </c>
    </row>
    <row r="209" spans="2:10" x14ac:dyDescent="0.3">
      <c r="B209" s="10"/>
      <c r="C209" s="10">
        <v>201</v>
      </c>
      <c r="D209" s="10" t="s">
        <v>163</v>
      </c>
      <c r="E209" s="12">
        <v>1.99</v>
      </c>
      <c r="F209" s="10">
        <v>1.79</v>
      </c>
      <c r="G209" s="10"/>
      <c r="H209" s="10">
        <v>1</v>
      </c>
      <c r="I209" s="10">
        <v>104.28570000000001</v>
      </c>
      <c r="J209" s="12">
        <f t="shared" ref="J209:J240" si="7">+(E209*H209)/I209</f>
        <v>1.9082194394821148E-2</v>
      </c>
    </row>
    <row r="210" spans="2:10" x14ac:dyDescent="0.3">
      <c r="B210" s="10"/>
      <c r="C210" s="10">
        <v>202</v>
      </c>
      <c r="D210" s="10" t="s">
        <v>164</v>
      </c>
      <c r="E210" s="12">
        <v>1.99</v>
      </c>
      <c r="F210" s="10">
        <v>3.45</v>
      </c>
      <c r="G210" s="10"/>
      <c r="H210" s="10">
        <v>1</v>
      </c>
      <c r="I210" s="10">
        <v>104.28570000000001</v>
      </c>
      <c r="J210" s="12">
        <f t="shared" si="7"/>
        <v>1.9082194394821148E-2</v>
      </c>
    </row>
    <row r="211" spans="2:10" x14ac:dyDescent="0.3">
      <c r="B211" s="10"/>
      <c r="C211" s="10">
        <v>203</v>
      </c>
      <c r="D211" s="10" t="s">
        <v>165</v>
      </c>
      <c r="E211" s="12">
        <v>9.99</v>
      </c>
      <c r="F211" s="10">
        <v>3.99</v>
      </c>
      <c r="G211" s="10"/>
      <c r="H211" s="10">
        <v>1</v>
      </c>
      <c r="I211" s="10">
        <v>521.42859999999996</v>
      </c>
      <c r="J211" s="12">
        <f t="shared" si="7"/>
        <v>1.9158903059786136E-2</v>
      </c>
    </row>
    <row r="212" spans="2:10" x14ac:dyDescent="0.3">
      <c r="B212" s="10"/>
      <c r="C212" s="10">
        <v>204</v>
      </c>
      <c r="D212" s="10" t="s">
        <v>166</v>
      </c>
      <c r="E212" s="12">
        <v>4.99</v>
      </c>
      <c r="F212" s="10">
        <v>4.99</v>
      </c>
      <c r="G212" s="10"/>
      <c r="H212" s="10">
        <v>1</v>
      </c>
      <c r="I212" s="10">
        <v>521.42859999999996</v>
      </c>
      <c r="J212" s="12">
        <f t="shared" si="7"/>
        <v>9.5698624893226052E-3</v>
      </c>
    </row>
    <row r="213" spans="2:10" x14ac:dyDescent="0.3">
      <c r="B213" s="10"/>
      <c r="C213" s="10">
        <v>205</v>
      </c>
      <c r="D213" s="10" t="s">
        <v>167</v>
      </c>
      <c r="E213" s="12">
        <v>2.89</v>
      </c>
      <c r="F213" s="10">
        <v>3.47</v>
      </c>
      <c r="G213" s="10"/>
      <c r="H213" s="10">
        <v>1</v>
      </c>
      <c r="I213" s="10">
        <v>8.3000000000000007</v>
      </c>
      <c r="J213" s="12">
        <f t="shared" si="7"/>
        <v>0.34819277108433733</v>
      </c>
    </row>
    <row r="214" spans="2:10" x14ac:dyDescent="0.3">
      <c r="B214" s="10"/>
      <c r="C214" s="10">
        <v>206</v>
      </c>
      <c r="D214" s="10" t="s">
        <v>168</v>
      </c>
      <c r="E214" s="12">
        <v>16</v>
      </c>
      <c r="F214" s="10">
        <v>15.17</v>
      </c>
      <c r="G214" s="10"/>
      <c r="H214" s="10">
        <v>1</v>
      </c>
      <c r="I214" s="10">
        <v>521.42859999999996</v>
      </c>
      <c r="J214" s="12">
        <f t="shared" si="7"/>
        <v>3.0684929825483299E-2</v>
      </c>
    </row>
    <row r="215" spans="2:10" x14ac:dyDescent="0.3">
      <c r="B215" s="10"/>
      <c r="C215" s="10">
        <v>207</v>
      </c>
      <c r="D215" s="10" t="s">
        <v>169</v>
      </c>
      <c r="E215" s="12">
        <v>15.2</v>
      </c>
      <c r="F215" s="10">
        <v>19.989999999999998</v>
      </c>
      <c r="G215" s="10"/>
      <c r="H215" s="10">
        <v>1</v>
      </c>
      <c r="I215" s="10">
        <v>260.71429999999998</v>
      </c>
      <c r="J215" s="12">
        <f t="shared" si="7"/>
        <v>5.8301366668418265E-2</v>
      </c>
    </row>
    <row r="216" spans="2:10" x14ac:dyDescent="0.3">
      <c r="B216" s="10"/>
      <c r="C216" s="10">
        <v>208</v>
      </c>
      <c r="D216" s="10" t="s">
        <v>170</v>
      </c>
      <c r="E216" s="12">
        <v>47.23</v>
      </c>
      <c r="F216" s="10">
        <v>47.23</v>
      </c>
      <c r="G216" s="10"/>
      <c r="H216" s="10">
        <v>1</v>
      </c>
      <c r="I216" s="10">
        <v>1042.857</v>
      </c>
      <c r="J216" s="12">
        <f t="shared" si="7"/>
        <v>4.5289047299869489E-2</v>
      </c>
    </row>
    <row r="217" spans="2:10" x14ac:dyDescent="0.3">
      <c r="B217" s="10"/>
      <c r="C217" s="10">
        <v>209</v>
      </c>
      <c r="D217" s="10" t="s">
        <v>171</v>
      </c>
      <c r="E217" s="12">
        <v>6.99</v>
      </c>
      <c r="F217" s="10">
        <v>4.99</v>
      </c>
      <c r="G217" s="10"/>
      <c r="H217" s="10">
        <v>1</v>
      </c>
      <c r="I217" s="10">
        <v>156.43</v>
      </c>
      <c r="J217" s="12">
        <f t="shared" si="7"/>
        <v>4.4684523429009783E-2</v>
      </c>
    </row>
    <row r="218" spans="2:10" x14ac:dyDescent="0.3">
      <c r="B218" s="10"/>
      <c r="C218" s="10">
        <v>210</v>
      </c>
      <c r="D218" s="10" t="s">
        <v>172</v>
      </c>
      <c r="E218" s="12">
        <v>5</v>
      </c>
      <c r="F218" s="10">
        <v>6.5</v>
      </c>
      <c r="G218" s="10"/>
      <c r="H218" s="10">
        <v>1</v>
      </c>
      <c r="I218" s="10">
        <v>104.28570000000001</v>
      </c>
      <c r="J218" s="12">
        <f t="shared" si="7"/>
        <v>4.7945212047289319E-2</v>
      </c>
    </row>
    <row r="219" spans="2:10" x14ac:dyDescent="0.3">
      <c r="B219" s="10"/>
      <c r="C219" s="10">
        <v>211</v>
      </c>
      <c r="D219" s="10" t="s">
        <v>173</v>
      </c>
      <c r="E219" s="12">
        <v>4.92</v>
      </c>
      <c r="F219" s="10">
        <v>4.9800000000000004</v>
      </c>
      <c r="G219" s="10"/>
      <c r="H219" s="10">
        <v>1</v>
      </c>
      <c r="I219" s="10">
        <v>26.07</v>
      </c>
      <c r="J219" s="12">
        <f t="shared" si="7"/>
        <v>0.18872266973532795</v>
      </c>
    </row>
    <row r="220" spans="2:10" x14ac:dyDescent="0.3">
      <c r="B220" s="10"/>
      <c r="C220" s="10">
        <v>212</v>
      </c>
      <c r="D220" s="10" t="s">
        <v>174</v>
      </c>
      <c r="E220" s="12">
        <v>13</v>
      </c>
      <c r="F220" s="10">
        <v>13</v>
      </c>
      <c r="G220" s="10"/>
      <c r="H220" s="10">
        <v>1</v>
      </c>
      <c r="I220" s="10">
        <v>1042.857</v>
      </c>
      <c r="J220" s="12">
        <f t="shared" si="7"/>
        <v>1.2465755132295224E-2</v>
      </c>
    </row>
    <row r="221" spans="2:10" x14ac:dyDescent="0.3">
      <c r="B221" s="10"/>
      <c r="C221" s="10">
        <v>213</v>
      </c>
      <c r="D221" s="10" t="s">
        <v>175</v>
      </c>
      <c r="E221" s="12">
        <v>59</v>
      </c>
      <c r="F221" s="10">
        <v>62</v>
      </c>
      <c r="G221" s="10"/>
      <c r="H221" s="10">
        <v>1</v>
      </c>
      <c r="I221" s="10">
        <v>365</v>
      </c>
      <c r="J221" s="12">
        <f t="shared" si="7"/>
        <v>0.16164383561643836</v>
      </c>
    </row>
    <row r="222" spans="2:10" x14ac:dyDescent="0.3">
      <c r="B222" s="10"/>
      <c r="C222" s="10">
        <v>214</v>
      </c>
      <c r="D222" s="10" t="s">
        <v>176</v>
      </c>
      <c r="E222" s="12">
        <v>3.98</v>
      </c>
      <c r="F222" s="10">
        <v>3.98</v>
      </c>
      <c r="G222" s="10"/>
      <c r="H222" s="10">
        <v>1</v>
      </c>
      <c r="I222" s="10">
        <v>104.28570000000001</v>
      </c>
      <c r="J222" s="12">
        <f t="shared" si="7"/>
        <v>3.8164388789642296E-2</v>
      </c>
    </row>
    <row r="223" spans="2:10" x14ac:dyDescent="0.3">
      <c r="B223" s="10"/>
      <c r="C223" s="10">
        <v>215</v>
      </c>
      <c r="D223" s="10" t="s">
        <v>177</v>
      </c>
      <c r="E223" s="12">
        <v>2.5</v>
      </c>
      <c r="F223" s="10">
        <v>1</v>
      </c>
      <c r="G223" s="10"/>
      <c r="H223" s="10">
        <v>1</v>
      </c>
      <c r="I223" s="10">
        <v>260.71429999999998</v>
      </c>
      <c r="J223" s="12">
        <f t="shared" si="7"/>
        <v>9.5890405704635306E-3</v>
      </c>
    </row>
    <row r="224" spans="2:10" x14ac:dyDescent="0.3">
      <c r="B224" s="10"/>
      <c r="C224" s="10">
        <v>216</v>
      </c>
      <c r="D224" s="10" t="s">
        <v>178</v>
      </c>
      <c r="E224" s="12">
        <v>0.99</v>
      </c>
      <c r="F224" s="10">
        <v>0.99</v>
      </c>
      <c r="G224" s="10"/>
      <c r="H224" s="10">
        <v>1</v>
      </c>
      <c r="I224" s="10">
        <v>104.28570000000001</v>
      </c>
      <c r="J224" s="12">
        <f t="shared" si="7"/>
        <v>9.4931519853632858E-3</v>
      </c>
    </row>
    <row r="225" spans="2:10" x14ac:dyDescent="0.3">
      <c r="B225" s="10"/>
      <c r="C225" s="10">
        <v>217</v>
      </c>
      <c r="D225" s="10" t="s">
        <v>179</v>
      </c>
      <c r="E225" s="12">
        <v>0.99</v>
      </c>
      <c r="F225" s="10">
        <v>0.99</v>
      </c>
      <c r="G225" s="10"/>
      <c r="H225" s="10">
        <v>1</v>
      </c>
      <c r="I225" s="10">
        <v>26.071429999999999</v>
      </c>
      <c r="J225" s="12">
        <f t="shared" si="7"/>
        <v>3.7972600659035578E-2</v>
      </c>
    </row>
    <row r="226" spans="2:10" x14ac:dyDescent="0.3">
      <c r="B226" s="10"/>
      <c r="C226" s="10">
        <v>218</v>
      </c>
      <c r="D226" s="10" t="s">
        <v>180</v>
      </c>
      <c r="E226" s="12">
        <v>0.42</v>
      </c>
      <c r="F226" s="10">
        <v>0.47</v>
      </c>
      <c r="G226" s="10"/>
      <c r="H226" s="10">
        <v>1</v>
      </c>
      <c r="I226" s="10">
        <v>20</v>
      </c>
      <c r="J226" s="12">
        <f t="shared" si="7"/>
        <v>2.0999999999999998E-2</v>
      </c>
    </row>
    <row r="227" spans="2:10" x14ac:dyDescent="0.3">
      <c r="B227" s="10"/>
      <c r="C227" s="10">
        <v>219</v>
      </c>
      <c r="D227" s="10" t="s">
        <v>181</v>
      </c>
      <c r="E227" s="12">
        <v>0.99</v>
      </c>
      <c r="F227" s="10">
        <v>0.99</v>
      </c>
      <c r="G227" s="10"/>
      <c r="H227" s="10">
        <v>1</v>
      </c>
      <c r="I227" s="10">
        <v>4.3499999999999996</v>
      </c>
      <c r="J227" s="12">
        <f t="shared" si="7"/>
        <v>0.22758620689655173</v>
      </c>
    </row>
    <row r="228" spans="2:10" x14ac:dyDescent="0.3">
      <c r="B228" s="10"/>
      <c r="C228" s="10">
        <v>220</v>
      </c>
      <c r="D228" s="10" t="s">
        <v>182</v>
      </c>
      <c r="E228" s="12">
        <v>0.99</v>
      </c>
      <c r="F228" s="10">
        <v>0.99</v>
      </c>
      <c r="G228" s="10"/>
      <c r="H228" s="10">
        <v>2</v>
      </c>
      <c r="I228" s="10">
        <v>52.142859999999999</v>
      </c>
      <c r="J228" s="12">
        <f t="shared" si="7"/>
        <v>3.7972600659035578E-2</v>
      </c>
    </row>
    <row r="229" spans="2:10" x14ac:dyDescent="0.3">
      <c r="B229" s="10"/>
      <c r="C229" s="10">
        <v>221</v>
      </c>
      <c r="D229" s="10" t="s">
        <v>183</v>
      </c>
      <c r="E229" s="12">
        <v>0.53</v>
      </c>
      <c r="F229" s="10">
        <v>0.53</v>
      </c>
      <c r="G229" s="10"/>
      <c r="H229" s="10">
        <v>1</v>
      </c>
      <c r="I229" s="10">
        <v>4.3452380000000002</v>
      </c>
      <c r="J229" s="12">
        <f t="shared" si="7"/>
        <v>0.12197260541309821</v>
      </c>
    </row>
    <row r="230" spans="2:10" x14ac:dyDescent="0.3">
      <c r="B230" s="10"/>
      <c r="C230" s="10">
        <v>222</v>
      </c>
      <c r="D230" s="10" t="s">
        <v>184</v>
      </c>
      <c r="E230" s="12">
        <v>0.9</v>
      </c>
      <c r="F230" s="10">
        <v>0.9</v>
      </c>
      <c r="G230" s="10"/>
      <c r="H230" s="10">
        <v>1</v>
      </c>
      <c r="I230" s="10">
        <v>2</v>
      </c>
      <c r="J230" s="12">
        <f t="shared" si="7"/>
        <v>0.45</v>
      </c>
    </row>
    <row r="231" spans="2:10" x14ac:dyDescent="0.3">
      <c r="B231" s="10"/>
      <c r="C231" s="10">
        <v>223</v>
      </c>
      <c r="D231" s="10" t="s">
        <v>185</v>
      </c>
      <c r="E231" s="12">
        <v>1.52</v>
      </c>
      <c r="F231" s="10">
        <v>1.42</v>
      </c>
      <c r="G231" s="10"/>
      <c r="H231" s="10">
        <v>1</v>
      </c>
      <c r="I231" s="10">
        <v>8.6904760000000003</v>
      </c>
      <c r="J231" s="12">
        <f t="shared" si="7"/>
        <v>0.17490411342255591</v>
      </c>
    </row>
    <row r="232" spans="2:10" x14ac:dyDescent="0.3">
      <c r="B232" s="10"/>
      <c r="C232" s="10">
        <v>224</v>
      </c>
      <c r="D232" s="10" t="s">
        <v>186</v>
      </c>
      <c r="E232" s="12">
        <v>1.31</v>
      </c>
      <c r="F232" s="10">
        <v>1.87</v>
      </c>
      <c r="G232" s="10"/>
      <c r="H232" s="10">
        <v>1</v>
      </c>
      <c r="I232" s="10">
        <v>8.6904760000000003</v>
      </c>
      <c r="J232" s="12">
        <f t="shared" si="7"/>
        <v>0.15073972933128174</v>
      </c>
    </row>
    <row r="233" spans="2:10" x14ac:dyDescent="0.3">
      <c r="B233" s="10"/>
      <c r="C233" s="10">
        <v>225</v>
      </c>
      <c r="D233" s="10" t="s">
        <v>187</v>
      </c>
      <c r="E233" s="12">
        <v>1.37</v>
      </c>
      <c r="F233" s="10">
        <v>1.37</v>
      </c>
      <c r="G233" s="10"/>
      <c r="H233" s="10">
        <v>1</v>
      </c>
      <c r="I233" s="10">
        <v>26.071429999999999</v>
      </c>
      <c r="J233" s="12">
        <f t="shared" si="7"/>
        <v>5.254794232614015E-2</v>
      </c>
    </row>
    <row r="234" spans="2:10" x14ac:dyDescent="0.3">
      <c r="B234" s="10"/>
      <c r="C234" s="10">
        <v>226</v>
      </c>
      <c r="D234" s="10" t="s">
        <v>188</v>
      </c>
      <c r="E234" s="12">
        <v>1</v>
      </c>
      <c r="F234" s="10">
        <v>1.58</v>
      </c>
      <c r="G234" s="10"/>
      <c r="H234" s="10">
        <v>1</v>
      </c>
      <c r="I234" s="10">
        <v>4.3452380000000002</v>
      </c>
      <c r="J234" s="12">
        <f t="shared" si="7"/>
        <v>0.23013699134546831</v>
      </c>
    </row>
    <row r="235" spans="2:10" x14ac:dyDescent="0.3">
      <c r="B235" s="10"/>
      <c r="C235" s="10">
        <v>227</v>
      </c>
      <c r="D235" s="10" t="s">
        <v>189</v>
      </c>
      <c r="E235" s="12">
        <v>0.53</v>
      </c>
      <c r="F235" s="10">
        <v>0.53</v>
      </c>
      <c r="G235" s="10"/>
      <c r="H235" s="10">
        <v>1</v>
      </c>
      <c r="I235" s="10">
        <v>4.3452380000000002</v>
      </c>
      <c r="J235" s="12">
        <f t="shared" si="7"/>
        <v>0.12197260541309821</v>
      </c>
    </row>
    <row r="236" spans="2:10" x14ac:dyDescent="0.3">
      <c r="B236" s="10"/>
      <c r="C236" s="10">
        <v>228</v>
      </c>
      <c r="D236" s="10" t="s">
        <v>190</v>
      </c>
      <c r="E236" s="12">
        <v>0.99</v>
      </c>
      <c r="F236" s="10">
        <v>0.99</v>
      </c>
      <c r="G236" s="10"/>
      <c r="H236" s="10">
        <v>1</v>
      </c>
      <c r="I236" s="10">
        <v>52.14</v>
      </c>
      <c r="J236" s="12">
        <f t="shared" si="7"/>
        <v>1.8987341772151899E-2</v>
      </c>
    </row>
    <row r="237" spans="2:10" x14ac:dyDescent="0.3">
      <c r="B237" s="10"/>
      <c r="C237" s="10">
        <v>229</v>
      </c>
      <c r="D237" s="10" t="s">
        <v>191</v>
      </c>
      <c r="E237" s="12">
        <v>1.79</v>
      </c>
      <c r="F237" s="10">
        <v>1.79</v>
      </c>
      <c r="G237" s="10"/>
      <c r="H237" s="10">
        <v>1</v>
      </c>
      <c r="I237" s="10">
        <v>25</v>
      </c>
      <c r="J237" s="12">
        <f t="shared" si="7"/>
        <v>7.1599999999999997E-2</v>
      </c>
    </row>
    <row r="238" spans="2:10" x14ac:dyDescent="0.3">
      <c r="B238" s="10"/>
      <c r="C238" s="10">
        <v>230</v>
      </c>
      <c r="D238" s="10" t="s">
        <v>1630</v>
      </c>
      <c r="E238" s="12">
        <v>3.41</v>
      </c>
      <c r="F238" s="10">
        <v>4.7300000000000004</v>
      </c>
      <c r="G238" s="10"/>
      <c r="H238" s="10">
        <v>1</v>
      </c>
      <c r="I238" s="10">
        <v>52.142859999999999</v>
      </c>
      <c r="J238" s="12">
        <f t="shared" si="7"/>
        <v>6.5397256690561276E-2</v>
      </c>
    </row>
    <row r="239" spans="2:10" x14ac:dyDescent="0.3">
      <c r="B239" s="10"/>
      <c r="C239" s="10">
        <v>231</v>
      </c>
      <c r="D239" s="10" t="s">
        <v>116</v>
      </c>
      <c r="E239" s="12">
        <v>5</v>
      </c>
      <c r="F239" s="10">
        <v>5</v>
      </c>
      <c r="G239" s="10"/>
      <c r="H239" s="10">
        <v>1</v>
      </c>
      <c r="I239" s="10">
        <v>104.29</v>
      </c>
      <c r="J239" s="12">
        <f t="shared" si="7"/>
        <v>4.7943235209511936E-2</v>
      </c>
    </row>
    <row r="240" spans="2:10" x14ac:dyDescent="0.3">
      <c r="B240" s="10"/>
      <c r="C240" s="10">
        <v>232</v>
      </c>
      <c r="D240" s="10" t="s">
        <v>117</v>
      </c>
      <c r="E240" s="12">
        <v>44</v>
      </c>
      <c r="F240" s="10">
        <v>44</v>
      </c>
      <c r="G240" s="10"/>
      <c r="H240" s="10">
        <v>1</v>
      </c>
      <c r="I240" s="10">
        <v>521.42859999999996</v>
      </c>
      <c r="J240" s="12">
        <f t="shared" si="7"/>
        <v>8.4383557020079075E-2</v>
      </c>
    </row>
    <row r="241" spans="2:10" x14ac:dyDescent="0.3">
      <c r="B241" s="10"/>
      <c r="C241" s="10">
        <v>233</v>
      </c>
      <c r="D241" s="10" t="s">
        <v>118</v>
      </c>
      <c r="E241" s="12">
        <v>27</v>
      </c>
      <c r="F241" s="10">
        <v>27</v>
      </c>
      <c r="G241" s="10"/>
      <c r="H241" s="10">
        <v>1</v>
      </c>
      <c r="I241" s="10">
        <v>1042.857</v>
      </c>
      <c r="J241" s="12">
        <f t="shared" ref="J241:J260" si="8">+(E241*H241)/I241</f>
        <v>2.5890414505536235E-2</v>
      </c>
    </row>
    <row r="242" spans="2:10" x14ac:dyDescent="0.3">
      <c r="B242" s="10"/>
      <c r="C242" s="10">
        <v>234</v>
      </c>
      <c r="D242" s="10" t="s">
        <v>119</v>
      </c>
      <c r="E242" s="12">
        <v>0.99</v>
      </c>
      <c r="F242" s="10">
        <v>0.99</v>
      </c>
      <c r="G242" s="10"/>
      <c r="H242" s="10">
        <v>1</v>
      </c>
      <c r="I242" s="10">
        <v>1042.857</v>
      </c>
      <c r="J242" s="12">
        <f t="shared" si="8"/>
        <v>9.493151985363286E-4</v>
      </c>
    </row>
    <row r="243" spans="2:10" x14ac:dyDescent="0.3">
      <c r="B243" s="10"/>
      <c r="C243" s="10">
        <v>235</v>
      </c>
      <c r="D243" s="10" t="s">
        <v>192</v>
      </c>
      <c r="E243" s="12">
        <v>28</v>
      </c>
      <c r="F243" s="10">
        <v>28</v>
      </c>
      <c r="G243" s="10"/>
      <c r="H243" s="10">
        <v>1</v>
      </c>
      <c r="I243" s="10">
        <v>521.42859999999996</v>
      </c>
      <c r="J243" s="12">
        <f t="shared" si="8"/>
        <v>5.3698627194595776E-2</v>
      </c>
    </row>
    <row r="244" spans="2:10" x14ac:dyDescent="0.3">
      <c r="B244" s="10"/>
      <c r="C244" s="10">
        <v>236</v>
      </c>
      <c r="D244" s="10" t="s">
        <v>993</v>
      </c>
      <c r="E244" s="12">
        <v>22.5</v>
      </c>
      <c r="F244" s="10">
        <v>24</v>
      </c>
      <c r="G244" s="10"/>
      <c r="H244" s="10">
        <v>2</v>
      </c>
      <c r="I244" s="10">
        <v>104.29</v>
      </c>
      <c r="J244" s="12">
        <f t="shared" si="8"/>
        <v>0.43148911688560743</v>
      </c>
    </row>
    <row r="245" spans="2:10" x14ac:dyDescent="0.3">
      <c r="B245" s="10"/>
      <c r="C245" s="10">
        <v>237</v>
      </c>
      <c r="D245" s="10" t="s">
        <v>194</v>
      </c>
      <c r="E245" s="12">
        <v>17</v>
      </c>
      <c r="F245" s="10">
        <v>9</v>
      </c>
      <c r="G245" s="10"/>
      <c r="H245" s="10">
        <v>2</v>
      </c>
      <c r="I245" s="10">
        <v>104.29</v>
      </c>
      <c r="J245" s="12">
        <f t="shared" si="8"/>
        <v>0.32601399942468118</v>
      </c>
    </row>
    <row r="246" spans="2:10" x14ac:dyDescent="0.3">
      <c r="B246" s="10"/>
      <c r="C246" s="10">
        <v>238</v>
      </c>
      <c r="D246" s="10" t="s">
        <v>195</v>
      </c>
      <c r="E246" s="12">
        <v>2</v>
      </c>
      <c r="F246" s="10">
        <v>2.5</v>
      </c>
      <c r="G246" s="10"/>
      <c r="H246" s="10">
        <v>3</v>
      </c>
      <c r="I246" s="10">
        <v>104.29</v>
      </c>
      <c r="J246" s="12">
        <f t="shared" si="8"/>
        <v>5.7531882251414319E-2</v>
      </c>
    </row>
    <row r="247" spans="2:10" x14ac:dyDescent="0.3">
      <c r="B247" s="10"/>
      <c r="C247" s="10">
        <v>239</v>
      </c>
      <c r="D247" s="10" t="s">
        <v>196</v>
      </c>
      <c r="E247" s="12">
        <v>11</v>
      </c>
      <c r="F247" s="10">
        <v>11</v>
      </c>
      <c r="G247" s="10"/>
      <c r="H247" s="10">
        <v>1</v>
      </c>
      <c r="I247" s="10">
        <v>104.28570000000001</v>
      </c>
      <c r="J247" s="12">
        <f t="shared" si="8"/>
        <v>0.1054794665040365</v>
      </c>
    </row>
    <row r="248" spans="2:10" x14ac:dyDescent="0.3">
      <c r="B248" s="10"/>
      <c r="C248" s="10">
        <v>240</v>
      </c>
      <c r="D248" s="10" t="s">
        <v>197</v>
      </c>
      <c r="E248" s="12">
        <v>7</v>
      </c>
      <c r="F248" s="10">
        <v>7.42</v>
      </c>
      <c r="G248" s="10"/>
      <c r="H248" s="10">
        <v>1</v>
      </c>
      <c r="I248" s="10">
        <v>521.42859999999996</v>
      </c>
      <c r="J248" s="12">
        <f t="shared" si="8"/>
        <v>1.3424656798648944E-2</v>
      </c>
    </row>
    <row r="249" spans="2:10" x14ac:dyDescent="0.3">
      <c r="B249" s="10"/>
      <c r="C249" s="10">
        <v>241</v>
      </c>
      <c r="D249" s="10" t="s">
        <v>198</v>
      </c>
      <c r="E249" s="12">
        <v>12</v>
      </c>
      <c r="F249" s="10">
        <v>13</v>
      </c>
      <c r="G249" s="10"/>
      <c r="H249" s="10">
        <v>1</v>
      </c>
      <c r="I249" s="10">
        <v>260.71429999999998</v>
      </c>
      <c r="J249" s="12">
        <f t="shared" si="8"/>
        <v>4.6027394738224953E-2</v>
      </c>
    </row>
    <row r="250" spans="2:10" x14ac:dyDescent="0.3">
      <c r="B250" s="10"/>
      <c r="C250" s="10">
        <v>242</v>
      </c>
      <c r="D250" s="10" t="s">
        <v>189</v>
      </c>
      <c r="E250" s="12">
        <v>0.53</v>
      </c>
      <c r="F250" s="10">
        <v>0.53</v>
      </c>
      <c r="G250" s="10"/>
      <c r="H250" s="10">
        <v>1</v>
      </c>
      <c r="I250" s="10">
        <v>2</v>
      </c>
      <c r="J250" s="12">
        <f t="shared" si="8"/>
        <v>0.26500000000000001</v>
      </c>
    </row>
    <row r="251" spans="2:10" x14ac:dyDescent="0.3">
      <c r="B251" s="10"/>
      <c r="C251" s="10">
        <v>243</v>
      </c>
      <c r="D251" s="10" t="s">
        <v>199</v>
      </c>
      <c r="E251" s="12">
        <v>2.1</v>
      </c>
      <c r="F251" s="10">
        <v>2.1</v>
      </c>
      <c r="G251" s="10"/>
      <c r="H251" s="10">
        <v>1</v>
      </c>
      <c r="I251" s="10">
        <v>4.3452380000000002</v>
      </c>
      <c r="J251" s="12">
        <f t="shared" si="8"/>
        <v>0.48328768182548343</v>
      </c>
    </row>
    <row r="252" spans="2:10" x14ac:dyDescent="0.3">
      <c r="B252" s="10"/>
      <c r="C252" s="10">
        <v>244</v>
      </c>
      <c r="D252" s="10" t="s">
        <v>200</v>
      </c>
      <c r="E252" s="12">
        <v>3</v>
      </c>
      <c r="F252" s="10">
        <v>2.12</v>
      </c>
      <c r="G252" s="10"/>
      <c r="H252" s="10">
        <v>1</v>
      </c>
      <c r="I252" s="10">
        <v>52.142859999999999</v>
      </c>
      <c r="J252" s="12">
        <f t="shared" si="8"/>
        <v>5.7534243422781184E-2</v>
      </c>
    </row>
    <row r="253" spans="2:10" x14ac:dyDescent="0.3">
      <c r="B253" s="10"/>
      <c r="C253" s="10">
        <v>245</v>
      </c>
      <c r="D253" s="10" t="s">
        <v>115</v>
      </c>
      <c r="E253" s="12">
        <v>4.54</v>
      </c>
      <c r="F253" s="10">
        <v>5</v>
      </c>
      <c r="G253" s="10"/>
      <c r="H253" s="10">
        <v>1</v>
      </c>
      <c r="I253" s="10">
        <v>365</v>
      </c>
      <c r="J253" s="12">
        <f t="shared" si="8"/>
        <v>1.2438356164383562E-2</v>
      </c>
    </row>
    <row r="254" spans="2:10" x14ac:dyDescent="0.3">
      <c r="B254" s="10"/>
      <c r="C254" s="10">
        <v>246</v>
      </c>
      <c r="D254" s="10" t="s">
        <v>116</v>
      </c>
      <c r="E254" s="12">
        <v>5</v>
      </c>
      <c r="F254" s="10">
        <v>5</v>
      </c>
      <c r="G254" s="10"/>
      <c r="H254" s="10">
        <v>2</v>
      </c>
      <c r="I254" s="10">
        <v>104.29</v>
      </c>
      <c r="J254" s="12">
        <f t="shared" si="8"/>
        <v>9.5886470419023873E-2</v>
      </c>
    </row>
    <row r="255" spans="2:10" x14ac:dyDescent="0.3">
      <c r="B255" s="10"/>
      <c r="C255" s="10">
        <v>247</v>
      </c>
      <c r="D255" s="10" t="s">
        <v>117</v>
      </c>
      <c r="E255" s="12">
        <v>44</v>
      </c>
      <c r="F255" s="10">
        <v>44</v>
      </c>
      <c r="G255" s="10"/>
      <c r="H255" s="10">
        <v>1</v>
      </c>
      <c r="I255" s="10">
        <v>521.42859999999996</v>
      </c>
      <c r="J255" s="12">
        <f t="shared" si="8"/>
        <v>8.4383557020079075E-2</v>
      </c>
    </row>
    <row r="256" spans="2:10" x14ac:dyDescent="0.3">
      <c r="B256" s="10"/>
      <c r="C256" s="10">
        <v>248</v>
      </c>
      <c r="D256" s="10" t="s">
        <v>118</v>
      </c>
      <c r="E256" s="12">
        <v>27</v>
      </c>
      <c r="F256" s="10">
        <v>27</v>
      </c>
      <c r="G256" s="10"/>
      <c r="H256" s="10">
        <v>1</v>
      </c>
      <c r="I256" s="10">
        <v>1042.857</v>
      </c>
      <c r="J256" s="12">
        <f t="shared" si="8"/>
        <v>2.5890414505536235E-2</v>
      </c>
    </row>
    <row r="257" spans="2:12" x14ac:dyDescent="0.3">
      <c r="B257" s="10"/>
      <c r="C257" s="10">
        <v>249</v>
      </c>
      <c r="D257" s="10" t="s">
        <v>119</v>
      </c>
      <c r="E257" s="12">
        <v>0.99</v>
      </c>
      <c r="F257" s="10">
        <v>0.99</v>
      </c>
      <c r="G257" s="10"/>
      <c r="H257" s="10">
        <v>1</v>
      </c>
      <c r="I257" s="10">
        <v>1042.857</v>
      </c>
      <c r="J257" s="12">
        <f t="shared" si="8"/>
        <v>9.493151985363286E-4</v>
      </c>
    </row>
    <row r="258" spans="2:12" x14ac:dyDescent="0.3">
      <c r="B258" s="10"/>
      <c r="C258" s="10">
        <v>250</v>
      </c>
      <c r="D258" s="10" t="s">
        <v>120</v>
      </c>
      <c r="E258" s="12">
        <v>6.5</v>
      </c>
      <c r="F258" s="10">
        <v>19.5</v>
      </c>
      <c r="G258" s="10"/>
      <c r="H258" s="10">
        <v>1</v>
      </c>
      <c r="I258" s="10">
        <v>156.42859999999999</v>
      </c>
      <c r="J258" s="12">
        <f t="shared" si="8"/>
        <v>4.1552503826026703E-2</v>
      </c>
    </row>
    <row r="259" spans="2:12" x14ac:dyDescent="0.3">
      <c r="B259" s="10"/>
      <c r="C259" s="10">
        <v>251</v>
      </c>
      <c r="D259" s="10" t="s">
        <v>121</v>
      </c>
      <c r="E259" s="12">
        <v>7.29</v>
      </c>
      <c r="F259" s="10">
        <v>3.99</v>
      </c>
      <c r="G259" s="10"/>
      <c r="H259" s="10">
        <v>1</v>
      </c>
      <c r="I259" s="10">
        <v>1042.857</v>
      </c>
      <c r="J259" s="12">
        <f t="shared" si="8"/>
        <v>6.990411916494783E-3</v>
      </c>
    </row>
    <row r="260" spans="2:12" x14ac:dyDescent="0.3">
      <c r="B260" s="10"/>
      <c r="C260" s="10">
        <v>252</v>
      </c>
      <c r="D260" s="10" t="s">
        <v>201</v>
      </c>
      <c r="E260" s="12">
        <v>199</v>
      </c>
      <c r="F260" s="10">
        <v>184.99</v>
      </c>
      <c r="G260" s="10"/>
      <c r="H260" s="10">
        <v>1</v>
      </c>
      <c r="I260" s="10">
        <v>521.42859999999996</v>
      </c>
      <c r="J260" s="12">
        <f t="shared" si="8"/>
        <v>0.38164381470444853</v>
      </c>
      <c r="L260" s="54"/>
    </row>
    <row r="261" spans="2:12" ht="14.5" x14ac:dyDescent="0.35">
      <c r="B261" s="10"/>
      <c r="C261" s="10">
        <v>253</v>
      </c>
      <c r="D261" s="10" t="s">
        <v>202</v>
      </c>
      <c r="E261" s="10" t="s">
        <v>799</v>
      </c>
      <c r="F261" s="10" t="s">
        <v>799</v>
      </c>
      <c r="G261" s="10"/>
      <c r="H261" s="10">
        <v>1</v>
      </c>
      <c r="I261" s="27">
        <v>417.14</v>
      </c>
      <c r="J261" s="12"/>
    </row>
    <row r="262" spans="2:12" x14ac:dyDescent="0.3">
      <c r="B262" s="10"/>
      <c r="C262" s="10">
        <v>254</v>
      </c>
      <c r="D262" s="10" t="s">
        <v>203</v>
      </c>
      <c r="E262" s="12">
        <v>129</v>
      </c>
      <c r="F262" s="10">
        <v>92.95</v>
      </c>
      <c r="G262" s="10"/>
      <c r="H262" s="10">
        <v>1</v>
      </c>
      <c r="I262" s="10">
        <v>521.42859999999996</v>
      </c>
      <c r="J262" s="12">
        <f t="shared" ref="J262:J276" si="9">+(E262*H262)/I262</f>
        <v>0.2473972467179591</v>
      </c>
    </row>
    <row r="263" spans="2:12" x14ac:dyDescent="0.3">
      <c r="B263" s="10"/>
      <c r="C263" s="10">
        <v>255</v>
      </c>
      <c r="D263" s="10" t="s">
        <v>204</v>
      </c>
      <c r="E263" s="12">
        <v>85</v>
      </c>
      <c r="F263" s="10">
        <v>85</v>
      </c>
      <c r="G263" s="10"/>
      <c r="H263" s="10">
        <v>1</v>
      </c>
      <c r="I263" s="10">
        <v>521.42859999999996</v>
      </c>
      <c r="J263" s="12">
        <f t="shared" si="9"/>
        <v>0.16301368969788002</v>
      </c>
    </row>
    <row r="264" spans="2:12" x14ac:dyDescent="0.3">
      <c r="B264" s="10"/>
      <c r="C264" s="10">
        <v>256</v>
      </c>
      <c r="D264" s="10" t="s">
        <v>205</v>
      </c>
      <c r="E264" s="12">
        <v>39</v>
      </c>
      <c r="F264" s="10">
        <v>36</v>
      </c>
      <c r="G264" s="10"/>
      <c r="H264" s="10">
        <v>1</v>
      </c>
      <c r="I264" s="10">
        <v>521.42859999999996</v>
      </c>
      <c r="J264" s="12">
        <f t="shared" si="9"/>
        <v>7.4794516449615545E-2</v>
      </c>
    </row>
    <row r="265" spans="2:12" x14ac:dyDescent="0.3">
      <c r="B265" s="10"/>
      <c r="C265" s="10">
        <v>257</v>
      </c>
      <c r="D265" s="10" t="s">
        <v>126</v>
      </c>
      <c r="E265" s="12">
        <v>12</v>
      </c>
      <c r="F265" s="10">
        <v>12</v>
      </c>
      <c r="G265" s="10"/>
      <c r="H265" s="10">
        <v>1</v>
      </c>
      <c r="I265" s="10">
        <v>521.42859999999996</v>
      </c>
      <c r="J265" s="12">
        <f t="shared" si="9"/>
        <v>2.3013697369112476E-2</v>
      </c>
    </row>
    <row r="266" spans="2:12" x14ac:dyDescent="0.3">
      <c r="B266" s="10"/>
      <c r="C266" s="10">
        <v>258</v>
      </c>
      <c r="D266" s="10" t="s">
        <v>206</v>
      </c>
      <c r="E266" s="12">
        <v>17.5</v>
      </c>
      <c r="F266" s="10">
        <v>15</v>
      </c>
      <c r="G266" s="10"/>
      <c r="H266" s="10">
        <v>1</v>
      </c>
      <c r="I266" s="10">
        <v>260.71429999999998</v>
      </c>
      <c r="J266" s="12">
        <f t="shared" si="9"/>
        <v>6.7123283993244715E-2</v>
      </c>
    </row>
    <row r="267" spans="2:12" x14ac:dyDescent="0.3">
      <c r="B267" s="10"/>
      <c r="C267" s="10">
        <v>259</v>
      </c>
      <c r="D267" s="10" t="s">
        <v>207</v>
      </c>
      <c r="E267" s="12">
        <v>6.5</v>
      </c>
      <c r="F267" s="10">
        <v>8</v>
      </c>
      <c r="G267" s="10"/>
      <c r="H267" s="10">
        <v>2</v>
      </c>
      <c r="I267" s="10">
        <v>104.28570000000001</v>
      </c>
      <c r="J267" s="12">
        <f t="shared" si="9"/>
        <v>0.12465755132295223</v>
      </c>
    </row>
    <row r="268" spans="2:12" x14ac:dyDescent="0.3">
      <c r="B268" s="10"/>
      <c r="C268" s="10">
        <v>260</v>
      </c>
      <c r="D268" s="10" t="s">
        <v>208</v>
      </c>
      <c r="E268" s="12">
        <v>29.5</v>
      </c>
      <c r="F268" s="10">
        <v>29.5</v>
      </c>
      <c r="G268" s="10"/>
      <c r="H268" s="10">
        <v>1</v>
      </c>
      <c r="I268" s="10">
        <v>208.57140000000001</v>
      </c>
      <c r="J268" s="12">
        <f t="shared" si="9"/>
        <v>0.1414383755395035</v>
      </c>
    </row>
    <row r="269" spans="2:12" x14ac:dyDescent="0.3">
      <c r="B269" s="10"/>
      <c r="C269" s="10">
        <v>261</v>
      </c>
      <c r="D269" s="10" t="s">
        <v>209</v>
      </c>
      <c r="E269" s="12">
        <v>19.5</v>
      </c>
      <c r="F269" s="10">
        <v>18</v>
      </c>
      <c r="G269" s="10"/>
      <c r="H269" s="10">
        <v>2</v>
      </c>
      <c r="I269" s="10">
        <v>208.57140000000001</v>
      </c>
      <c r="J269" s="12">
        <f t="shared" si="9"/>
        <v>0.18698632698442835</v>
      </c>
    </row>
    <row r="270" spans="2:12" x14ac:dyDescent="0.3">
      <c r="B270" s="10"/>
      <c r="C270" s="10">
        <v>262</v>
      </c>
      <c r="D270" s="10" t="s">
        <v>210</v>
      </c>
      <c r="E270" s="12">
        <v>29.5</v>
      </c>
      <c r="F270" s="10">
        <v>29.5</v>
      </c>
      <c r="G270" s="10"/>
      <c r="H270" s="10">
        <v>2</v>
      </c>
      <c r="I270" s="10">
        <v>208.57140000000001</v>
      </c>
      <c r="J270" s="12">
        <f t="shared" si="9"/>
        <v>0.282876751079007</v>
      </c>
    </row>
    <row r="271" spans="2:12" x14ac:dyDescent="0.3">
      <c r="B271" s="10"/>
      <c r="C271" s="10">
        <v>263</v>
      </c>
      <c r="D271" s="10" t="s">
        <v>211</v>
      </c>
      <c r="E271" s="12">
        <v>8</v>
      </c>
      <c r="F271" s="10">
        <v>8</v>
      </c>
      <c r="G271" s="10"/>
      <c r="H271" s="10">
        <v>2</v>
      </c>
      <c r="I271" s="10">
        <v>208.57140000000001</v>
      </c>
      <c r="J271" s="12">
        <f t="shared" si="9"/>
        <v>7.6712339275662914E-2</v>
      </c>
    </row>
    <row r="272" spans="2:12" x14ac:dyDescent="0.3">
      <c r="B272" s="10"/>
      <c r="C272" s="10">
        <v>264</v>
      </c>
      <c r="D272" s="10" t="s">
        <v>212</v>
      </c>
      <c r="E272" s="12">
        <v>5</v>
      </c>
      <c r="F272" s="10">
        <v>5</v>
      </c>
      <c r="G272" s="10"/>
      <c r="H272" s="10">
        <v>2</v>
      </c>
      <c r="I272" s="10">
        <v>52.142859999999999</v>
      </c>
      <c r="J272" s="12">
        <f t="shared" si="9"/>
        <v>0.19178081140927061</v>
      </c>
    </row>
    <row r="273" spans="2:13" x14ac:dyDescent="0.3">
      <c r="B273" s="10"/>
      <c r="C273" s="10">
        <v>265</v>
      </c>
      <c r="D273" s="10" t="s">
        <v>213</v>
      </c>
      <c r="E273" s="12">
        <v>1.2</v>
      </c>
      <c r="F273" s="10">
        <v>1.2</v>
      </c>
      <c r="G273" s="10"/>
      <c r="H273" s="10">
        <v>1</v>
      </c>
      <c r="I273" s="10">
        <v>521.42859999999996</v>
      </c>
      <c r="J273" s="12">
        <f t="shared" si="9"/>
        <v>2.3013697369112475E-3</v>
      </c>
    </row>
    <row r="274" spans="2:13" x14ac:dyDescent="0.3">
      <c r="B274" s="10"/>
      <c r="C274" s="10">
        <v>266</v>
      </c>
      <c r="D274" s="10" t="s">
        <v>214</v>
      </c>
      <c r="E274" s="12">
        <v>0.99</v>
      </c>
      <c r="F274" s="10">
        <v>0.99</v>
      </c>
      <c r="G274" s="10"/>
      <c r="H274" s="10">
        <v>1</v>
      </c>
      <c r="I274" s="10">
        <v>521.42859999999996</v>
      </c>
      <c r="J274" s="12">
        <f t="shared" si="9"/>
        <v>1.8986300329517792E-3</v>
      </c>
    </row>
    <row r="275" spans="2:13" x14ac:dyDescent="0.3">
      <c r="B275" s="10"/>
      <c r="C275" s="10">
        <v>267</v>
      </c>
      <c r="D275" s="10" t="s">
        <v>215</v>
      </c>
      <c r="E275" s="12">
        <v>0.52</v>
      </c>
      <c r="F275" s="10">
        <v>0.47</v>
      </c>
      <c r="G275" s="10"/>
      <c r="H275" s="10">
        <v>4</v>
      </c>
      <c r="I275" s="10">
        <v>52.142859999999999</v>
      </c>
      <c r="J275" s="12">
        <f t="shared" si="9"/>
        <v>3.9890408773128286E-2</v>
      </c>
    </row>
    <row r="276" spans="2:13" x14ac:dyDescent="0.3">
      <c r="B276" s="10"/>
      <c r="C276" s="10">
        <v>268</v>
      </c>
      <c r="D276" s="10" t="s">
        <v>216</v>
      </c>
      <c r="E276" s="12">
        <v>25</v>
      </c>
      <c r="F276" s="10">
        <v>20</v>
      </c>
      <c r="G276" s="10"/>
      <c r="H276" s="10">
        <v>1</v>
      </c>
      <c r="I276" s="10">
        <v>4.3499999999999996</v>
      </c>
      <c r="J276" s="12">
        <f t="shared" si="9"/>
        <v>5.7471264367816097</v>
      </c>
      <c r="K276" s="23" t="s">
        <v>812</v>
      </c>
      <c r="L276" s="54">
        <f>SUM(J145:J276)</f>
        <v>18.347342784326166</v>
      </c>
      <c r="M276" s="25">
        <f>COUNT(J145:J276)</f>
        <v>131</v>
      </c>
    </row>
    <row r="277" spans="2:13" x14ac:dyDescent="0.3">
      <c r="B277" s="11" t="s">
        <v>318</v>
      </c>
      <c r="C277" s="10"/>
      <c r="D277" s="10"/>
      <c r="E277" s="12"/>
      <c r="F277" s="10"/>
      <c r="G277" s="10"/>
      <c r="H277" s="10"/>
      <c r="I277" s="10"/>
      <c r="J277" s="12"/>
    </row>
    <row r="278" spans="2:13" x14ac:dyDescent="0.3">
      <c r="B278" s="10"/>
      <c r="C278" s="10">
        <v>269</v>
      </c>
      <c r="D278" s="10" t="s">
        <v>1002</v>
      </c>
      <c r="E278" s="12">
        <v>3.85</v>
      </c>
      <c r="F278" s="10">
        <v>3.85</v>
      </c>
      <c r="G278" s="10"/>
      <c r="H278" s="10">
        <v>4</v>
      </c>
      <c r="I278" s="10">
        <v>52</v>
      </c>
      <c r="J278" s="12">
        <f>+(E278*H278)/I278</f>
        <v>0.29615384615384616</v>
      </c>
    </row>
    <row r="279" spans="2:13" x14ac:dyDescent="0.3">
      <c r="B279" s="10"/>
      <c r="C279" s="10">
        <v>270</v>
      </c>
      <c r="D279" s="10" t="s">
        <v>218</v>
      </c>
      <c r="E279" s="12">
        <v>0</v>
      </c>
      <c r="F279" s="10" t="s">
        <v>803</v>
      </c>
      <c r="G279" s="10"/>
      <c r="H279" s="10"/>
      <c r="I279" s="10"/>
      <c r="J279" s="12"/>
    </row>
    <row r="280" spans="2:13" x14ac:dyDescent="0.3">
      <c r="B280" s="10"/>
      <c r="C280" s="10">
        <v>271</v>
      </c>
      <c r="D280" s="10" t="s">
        <v>219</v>
      </c>
      <c r="E280" s="12">
        <v>100</v>
      </c>
      <c r="F280" s="10">
        <v>100</v>
      </c>
      <c r="G280" s="10"/>
      <c r="H280" s="10">
        <v>1</v>
      </c>
      <c r="I280" s="10">
        <v>104</v>
      </c>
      <c r="J280" s="12">
        <f t="shared" ref="J280:J316" si="10">+(E280*H280)/I280</f>
        <v>0.96153846153846156</v>
      </c>
    </row>
    <row r="281" spans="2:13" x14ac:dyDescent="0.3">
      <c r="B281" s="10"/>
      <c r="C281" s="10">
        <v>272</v>
      </c>
      <c r="D281" s="10" t="s">
        <v>220</v>
      </c>
      <c r="E281" s="12">
        <v>18.5</v>
      </c>
      <c r="F281" s="10">
        <v>18.5</v>
      </c>
      <c r="G281" s="10"/>
      <c r="H281" s="10">
        <v>1</v>
      </c>
      <c r="I281" s="10">
        <v>26</v>
      </c>
      <c r="J281" s="12">
        <f t="shared" si="10"/>
        <v>0.71153846153846156</v>
      </c>
    </row>
    <row r="282" spans="2:13" x14ac:dyDescent="0.3">
      <c r="B282" s="10"/>
      <c r="C282" s="10">
        <v>273</v>
      </c>
      <c r="D282" s="10" t="s">
        <v>221</v>
      </c>
      <c r="E282" s="12">
        <v>50.5</v>
      </c>
      <c r="F282" s="10">
        <v>50.5</v>
      </c>
      <c r="G282" s="10"/>
      <c r="H282" s="10">
        <v>1</v>
      </c>
      <c r="I282" s="10">
        <v>52</v>
      </c>
      <c r="J282" s="12">
        <f t="shared" si="10"/>
        <v>0.97115384615384615</v>
      </c>
    </row>
    <row r="283" spans="2:13" x14ac:dyDescent="0.3">
      <c r="B283" s="10"/>
      <c r="C283" s="10">
        <v>274</v>
      </c>
      <c r="D283" s="10" t="s">
        <v>222</v>
      </c>
      <c r="E283" s="12">
        <v>1.84</v>
      </c>
      <c r="F283" s="10">
        <v>1.99</v>
      </c>
      <c r="G283" s="10"/>
      <c r="H283" s="10">
        <v>1</v>
      </c>
      <c r="I283" s="10">
        <v>52</v>
      </c>
      <c r="J283" s="12">
        <f t="shared" si="10"/>
        <v>3.5384615384615389E-2</v>
      </c>
    </row>
    <row r="284" spans="2:13" x14ac:dyDescent="0.3">
      <c r="B284" s="10"/>
      <c r="C284" s="10">
        <v>275</v>
      </c>
      <c r="D284" s="10" t="s">
        <v>223</v>
      </c>
      <c r="E284" s="12">
        <v>0.37</v>
      </c>
      <c r="F284" s="10">
        <v>0.32</v>
      </c>
      <c r="G284" s="10"/>
      <c r="H284" s="10">
        <v>1</v>
      </c>
      <c r="I284" s="10">
        <v>9</v>
      </c>
      <c r="J284" s="12">
        <f t="shared" si="10"/>
        <v>4.1111111111111112E-2</v>
      </c>
    </row>
    <row r="285" spans="2:13" x14ac:dyDescent="0.3">
      <c r="B285" s="10"/>
      <c r="C285" s="10">
        <v>276</v>
      </c>
      <c r="D285" s="10" t="s">
        <v>224</v>
      </c>
      <c r="E285" s="12">
        <v>0.42</v>
      </c>
      <c r="F285" s="10">
        <v>0.37</v>
      </c>
      <c r="G285" s="10"/>
      <c r="H285" s="10">
        <v>1</v>
      </c>
      <c r="I285" s="10">
        <v>9</v>
      </c>
      <c r="J285" s="12">
        <f t="shared" si="10"/>
        <v>4.6666666666666662E-2</v>
      </c>
    </row>
    <row r="286" spans="2:13" x14ac:dyDescent="0.3">
      <c r="B286" s="10"/>
      <c r="C286" s="10">
        <v>277</v>
      </c>
      <c r="D286" s="10" t="s">
        <v>225</v>
      </c>
      <c r="E286" s="12">
        <v>6.99</v>
      </c>
      <c r="F286" s="10">
        <v>8</v>
      </c>
      <c r="G286" s="10"/>
      <c r="H286" s="10">
        <v>1</v>
      </c>
      <c r="I286" s="10">
        <v>104</v>
      </c>
      <c r="J286" s="12">
        <f t="shared" si="10"/>
        <v>6.7211538461538461E-2</v>
      </c>
    </row>
    <row r="287" spans="2:13" x14ac:dyDescent="0.3">
      <c r="B287" s="10"/>
      <c r="C287" s="10">
        <v>278</v>
      </c>
      <c r="D287" s="10" t="s">
        <v>227</v>
      </c>
      <c r="E287" s="12">
        <v>40</v>
      </c>
      <c r="F287" s="10">
        <v>25</v>
      </c>
      <c r="G287" s="10"/>
      <c r="H287" s="10">
        <v>1</v>
      </c>
      <c r="I287" s="10">
        <v>8</v>
      </c>
      <c r="J287" s="12">
        <f t="shared" si="10"/>
        <v>5</v>
      </c>
    </row>
    <row r="288" spans="2:13" x14ac:dyDescent="0.3">
      <c r="B288" s="10"/>
      <c r="C288" s="10">
        <v>279</v>
      </c>
      <c r="D288" s="10" t="s">
        <v>319</v>
      </c>
      <c r="E288" s="12">
        <v>19.989999999999998</v>
      </c>
      <c r="F288" s="10">
        <v>19.989999999999998</v>
      </c>
      <c r="G288" s="10"/>
      <c r="H288" s="10">
        <v>1</v>
      </c>
      <c r="I288" s="10">
        <v>104</v>
      </c>
      <c r="J288" s="12">
        <f t="shared" si="10"/>
        <v>0.19221153846153843</v>
      </c>
    </row>
    <row r="289" spans="2:10" x14ac:dyDescent="0.3">
      <c r="B289" s="10"/>
      <c r="C289" s="10">
        <v>280</v>
      </c>
      <c r="D289" s="10" t="s">
        <v>320</v>
      </c>
      <c r="E289" s="12">
        <v>7.99</v>
      </c>
      <c r="F289" s="10">
        <v>7.99</v>
      </c>
      <c r="G289" s="10"/>
      <c r="H289" s="10">
        <v>1</v>
      </c>
      <c r="I289" s="10">
        <v>104</v>
      </c>
      <c r="J289" s="12">
        <f t="shared" si="10"/>
        <v>7.6826923076923084E-2</v>
      </c>
    </row>
    <row r="290" spans="2:10" x14ac:dyDescent="0.3">
      <c r="B290" s="10"/>
      <c r="C290" s="10">
        <v>281</v>
      </c>
      <c r="D290" s="10" t="s">
        <v>228</v>
      </c>
      <c r="E290" s="12">
        <v>2.15</v>
      </c>
      <c r="F290" s="10">
        <v>2</v>
      </c>
      <c r="G290" s="10"/>
      <c r="H290" s="10">
        <v>1</v>
      </c>
      <c r="I290" s="10">
        <v>5</v>
      </c>
      <c r="J290" s="12">
        <f t="shared" si="10"/>
        <v>0.43</v>
      </c>
    </row>
    <row r="291" spans="2:10" x14ac:dyDescent="0.3">
      <c r="B291" s="10"/>
      <c r="C291" s="10">
        <v>282</v>
      </c>
      <c r="D291" s="10" t="s">
        <v>229</v>
      </c>
      <c r="E291" s="12">
        <v>0.79</v>
      </c>
      <c r="F291" s="10">
        <v>0.89</v>
      </c>
      <c r="G291" s="10"/>
      <c r="H291" s="10">
        <v>1</v>
      </c>
      <c r="I291" s="10">
        <v>4</v>
      </c>
      <c r="J291" s="12">
        <f t="shared" si="10"/>
        <v>0.19750000000000001</v>
      </c>
    </row>
    <row r="292" spans="2:10" x14ac:dyDescent="0.3">
      <c r="B292" s="10"/>
      <c r="C292" s="10">
        <v>283</v>
      </c>
      <c r="D292" s="10" t="s">
        <v>1003</v>
      </c>
      <c r="E292" s="12">
        <v>1</v>
      </c>
      <c r="F292" s="10">
        <v>1.05</v>
      </c>
      <c r="G292" s="10"/>
      <c r="H292" s="10">
        <v>1</v>
      </c>
      <c r="I292" s="10">
        <v>4</v>
      </c>
      <c r="J292" s="12">
        <f t="shared" si="10"/>
        <v>0.25</v>
      </c>
    </row>
    <row r="293" spans="2:10" x14ac:dyDescent="0.3">
      <c r="B293" s="10"/>
      <c r="C293" s="10">
        <v>284</v>
      </c>
      <c r="D293" s="10" t="s">
        <v>1004</v>
      </c>
      <c r="E293" s="12">
        <v>1</v>
      </c>
      <c r="F293" s="10">
        <v>1.05</v>
      </c>
      <c r="G293" s="10"/>
      <c r="H293" s="10">
        <v>1</v>
      </c>
      <c r="I293" s="10">
        <v>4</v>
      </c>
      <c r="J293" s="12">
        <f t="shared" si="10"/>
        <v>0.25</v>
      </c>
    </row>
    <row r="294" spans="2:10" x14ac:dyDescent="0.3">
      <c r="B294" s="10"/>
      <c r="C294" s="10">
        <v>285</v>
      </c>
      <c r="D294" s="10" t="s">
        <v>1005</v>
      </c>
      <c r="E294" s="12">
        <v>2.94</v>
      </c>
      <c r="F294" s="10">
        <v>2.63</v>
      </c>
      <c r="G294" s="10"/>
      <c r="H294" s="10">
        <v>1</v>
      </c>
      <c r="I294" s="10">
        <v>4</v>
      </c>
      <c r="J294" s="12">
        <f t="shared" si="10"/>
        <v>0.73499999999999999</v>
      </c>
    </row>
    <row r="295" spans="2:10" x14ac:dyDescent="0.3">
      <c r="B295" s="10"/>
      <c r="C295" s="10">
        <v>286</v>
      </c>
      <c r="D295" s="10" t="s">
        <v>233</v>
      </c>
      <c r="E295" s="12">
        <v>0.84</v>
      </c>
      <c r="F295" s="10">
        <v>0.84</v>
      </c>
      <c r="G295" s="10"/>
      <c r="H295" s="10">
        <v>1</v>
      </c>
      <c r="I295" s="10">
        <v>4</v>
      </c>
      <c r="J295" s="12">
        <f t="shared" si="10"/>
        <v>0.21</v>
      </c>
    </row>
    <row r="296" spans="2:10" x14ac:dyDescent="0.3">
      <c r="B296" s="10"/>
      <c r="C296" s="10">
        <v>287</v>
      </c>
      <c r="D296" s="10" t="s">
        <v>234</v>
      </c>
      <c r="E296" s="12">
        <v>4</v>
      </c>
      <c r="F296" s="10">
        <v>2.63</v>
      </c>
      <c r="G296" s="10"/>
      <c r="H296" s="10">
        <v>1</v>
      </c>
      <c r="I296" s="10">
        <v>13</v>
      </c>
      <c r="J296" s="12">
        <f t="shared" si="10"/>
        <v>0.30769230769230771</v>
      </c>
    </row>
    <row r="297" spans="2:10" x14ac:dyDescent="0.3">
      <c r="B297" s="10"/>
      <c r="C297" s="10">
        <v>288</v>
      </c>
      <c r="D297" s="10" t="s">
        <v>235</v>
      </c>
      <c r="E297" s="12">
        <v>0.49</v>
      </c>
      <c r="F297" s="10">
        <v>0.53</v>
      </c>
      <c r="G297" s="10"/>
      <c r="H297" s="10">
        <v>1</v>
      </c>
      <c r="I297" s="10">
        <v>4</v>
      </c>
      <c r="J297" s="12">
        <f t="shared" si="10"/>
        <v>0.1225</v>
      </c>
    </row>
    <row r="298" spans="2:10" x14ac:dyDescent="0.3">
      <c r="B298" s="10"/>
      <c r="C298" s="10">
        <v>289</v>
      </c>
      <c r="D298" s="10" t="s">
        <v>236</v>
      </c>
      <c r="E298" s="12">
        <v>1</v>
      </c>
      <c r="F298" s="10">
        <v>1.89</v>
      </c>
      <c r="G298" s="10"/>
      <c r="H298" s="10">
        <v>1</v>
      </c>
      <c r="I298" s="10">
        <v>4</v>
      </c>
      <c r="J298" s="12">
        <f t="shared" si="10"/>
        <v>0.25</v>
      </c>
    </row>
    <row r="299" spans="2:10" x14ac:dyDescent="0.3">
      <c r="B299" s="10"/>
      <c r="C299" s="10">
        <v>290</v>
      </c>
      <c r="D299" s="10" t="s">
        <v>321</v>
      </c>
      <c r="E299" s="12">
        <v>1</v>
      </c>
      <c r="F299" s="10">
        <v>1</v>
      </c>
      <c r="G299" s="10"/>
      <c r="H299" s="10">
        <v>1</v>
      </c>
      <c r="I299" s="10">
        <v>4</v>
      </c>
      <c r="J299" s="12">
        <f t="shared" si="10"/>
        <v>0.25</v>
      </c>
    </row>
    <row r="300" spans="2:10" x14ac:dyDescent="0.3">
      <c r="B300" s="10"/>
      <c r="C300" s="10">
        <v>291</v>
      </c>
      <c r="D300" s="10" t="s">
        <v>322</v>
      </c>
      <c r="E300" s="12">
        <v>6.95</v>
      </c>
      <c r="F300" s="10">
        <v>4.99</v>
      </c>
      <c r="G300" s="10"/>
      <c r="H300" s="10">
        <v>1</v>
      </c>
      <c r="I300" s="10">
        <v>4</v>
      </c>
      <c r="J300" s="12">
        <f t="shared" si="10"/>
        <v>1.7375</v>
      </c>
    </row>
    <row r="301" spans="2:10" x14ac:dyDescent="0.3">
      <c r="B301" s="10"/>
      <c r="C301" s="10">
        <v>292</v>
      </c>
      <c r="D301" s="10" t="s">
        <v>238</v>
      </c>
      <c r="E301" s="12">
        <v>5.78</v>
      </c>
      <c r="F301" s="10">
        <v>5.49</v>
      </c>
      <c r="G301" s="10"/>
      <c r="H301" s="10">
        <v>1</v>
      </c>
      <c r="I301" s="10">
        <v>4</v>
      </c>
      <c r="J301" s="12">
        <f t="shared" si="10"/>
        <v>1.4450000000000001</v>
      </c>
    </row>
    <row r="302" spans="2:10" x14ac:dyDescent="0.3">
      <c r="B302" s="10"/>
      <c r="C302" s="10">
        <v>293</v>
      </c>
      <c r="D302" s="10" t="s">
        <v>323</v>
      </c>
      <c r="E302" s="12">
        <v>3.8</v>
      </c>
      <c r="F302" s="10">
        <v>3.8</v>
      </c>
      <c r="G302" s="10"/>
      <c r="H302" s="10">
        <v>1</v>
      </c>
      <c r="I302" s="10">
        <v>4</v>
      </c>
      <c r="J302" s="12">
        <f t="shared" si="10"/>
        <v>0.95</v>
      </c>
    </row>
    <row r="303" spans="2:10" x14ac:dyDescent="0.3">
      <c r="B303" s="10"/>
      <c r="C303" s="10">
        <v>294</v>
      </c>
      <c r="D303" s="10" t="s">
        <v>324</v>
      </c>
      <c r="E303" s="12">
        <v>1.58</v>
      </c>
      <c r="F303" s="10">
        <v>1.58</v>
      </c>
      <c r="G303" s="10"/>
      <c r="H303" s="10">
        <v>1</v>
      </c>
      <c r="I303" s="10">
        <v>261</v>
      </c>
      <c r="J303" s="12">
        <f t="shared" si="10"/>
        <v>6.0536398467432957E-3</v>
      </c>
    </row>
    <row r="304" spans="2:10" x14ac:dyDescent="0.3">
      <c r="B304" s="10"/>
      <c r="C304" s="10">
        <v>295</v>
      </c>
      <c r="D304" s="10" t="s">
        <v>325</v>
      </c>
      <c r="E304" s="12">
        <v>1.5</v>
      </c>
      <c r="F304" s="10">
        <v>1.31</v>
      </c>
      <c r="G304" s="10"/>
      <c r="H304" s="10">
        <v>1</v>
      </c>
      <c r="I304" s="10">
        <v>521</v>
      </c>
      <c r="J304" s="12">
        <f t="shared" si="10"/>
        <v>2.8790786948176585E-3</v>
      </c>
    </row>
    <row r="305" spans="2:13" x14ac:dyDescent="0.3">
      <c r="B305" s="10"/>
      <c r="C305" s="10">
        <v>296</v>
      </c>
      <c r="D305" s="10" t="s">
        <v>326</v>
      </c>
      <c r="E305" s="12">
        <v>2.5</v>
      </c>
      <c r="F305" s="10">
        <v>3.99</v>
      </c>
      <c r="G305" s="10"/>
      <c r="H305" s="10">
        <v>1</v>
      </c>
      <c r="I305" s="10">
        <v>52</v>
      </c>
      <c r="J305" s="12">
        <f t="shared" si="10"/>
        <v>4.807692307692308E-2</v>
      </c>
    </row>
    <row r="306" spans="2:13" x14ac:dyDescent="0.3">
      <c r="B306" s="10"/>
      <c r="C306" s="10">
        <v>297</v>
      </c>
      <c r="D306" s="10" t="s">
        <v>239</v>
      </c>
      <c r="E306" s="12">
        <v>2.6</v>
      </c>
      <c r="F306" s="10">
        <v>1.49</v>
      </c>
      <c r="G306" s="10"/>
      <c r="H306" s="10">
        <v>1</v>
      </c>
      <c r="I306" s="10">
        <v>52</v>
      </c>
      <c r="J306" s="12">
        <f t="shared" si="10"/>
        <v>0.05</v>
      </c>
    </row>
    <row r="307" spans="2:13" x14ac:dyDescent="0.3">
      <c r="B307" s="10"/>
      <c r="C307" s="10">
        <v>298</v>
      </c>
      <c r="D307" s="10" t="s">
        <v>240</v>
      </c>
      <c r="E307" s="12">
        <v>0.53</v>
      </c>
      <c r="F307" s="10">
        <v>0.53</v>
      </c>
      <c r="G307" s="10"/>
      <c r="H307" s="10">
        <v>1</v>
      </c>
      <c r="I307" s="10">
        <v>4</v>
      </c>
      <c r="J307" s="12">
        <f t="shared" si="10"/>
        <v>0.13250000000000001</v>
      </c>
    </row>
    <row r="308" spans="2:13" x14ac:dyDescent="0.3">
      <c r="B308" s="10"/>
      <c r="C308" s="10">
        <v>299</v>
      </c>
      <c r="D308" s="10" t="s">
        <v>327</v>
      </c>
      <c r="E308" s="12">
        <v>1.26</v>
      </c>
      <c r="F308" s="10">
        <v>1.26</v>
      </c>
      <c r="G308" s="10"/>
      <c r="H308" s="10">
        <v>1</v>
      </c>
      <c r="I308" s="10">
        <v>6</v>
      </c>
      <c r="J308" s="12">
        <f t="shared" si="10"/>
        <v>0.21</v>
      </c>
    </row>
    <row r="309" spans="2:13" x14ac:dyDescent="0.3">
      <c r="B309" s="10"/>
      <c r="C309" s="10">
        <v>300</v>
      </c>
      <c r="D309" s="10" t="s">
        <v>241</v>
      </c>
      <c r="E309" s="12">
        <v>1.05</v>
      </c>
      <c r="F309" s="10">
        <v>0.42</v>
      </c>
      <c r="G309" s="10"/>
      <c r="H309" s="10">
        <v>1</v>
      </c>
      <c r="I309" s="10">
        <v>26</v>
      </c>
      <c r="J309" s="12">
        <f t="shared" si="10"/>
        <v>4.0384615384615387E-2</v>
      </c>
    </row>
    <row r="310" spans="2:13" x14ac:dyDescent="0.3">
      <c r="B310" s="10"/>
      <c r="C310" s="10">
        <v>301</v>
      </c>
      <c r="D310" s="10" t="s">
        <v>328</v>
      </c>
      <c r="E310" s="12">
        <v>3.59</v>
      </c>
      <c r="F310" s="10">
        <v>2.9</v>
      </c>
      <c r="G310" s="10"/>
      <c r="H310" s="10">
        <v>1</v>
      </c>
      <c r="I310" s="10">
        <v>4</v>
      </c>
      <c r="J310" s="12">
        <f t="shared" si="10"/>
        <v>0.89749999999999996</v>
      </c>
    </row>
    <row r="311" spans="2:13" x14ac:dyDescent="0.3">
      <c r="B311" s="10"/>
      <c r="C311" s="10">
        <v>302</v>
      </c>
      <c r="D311" s="10" t="s">
        <v>329</v>
      </c>
      <c r="E311" s="12">
        <v>2.1</v>
      </c>
      <c r="F311" s="10">
        <v>2.1</v>
      </c>
      <c r="G311" s="10"/>
      <c r="H311" s="10">
        <v>1</v>
      </c>
      <c r="I311" s="10">
        <v>4</v>
      </c>
      <c r="J311" s="12">
        <f t="shared" si="10"/>
        <v>0.52500000000000002</v>
      </c>
    </row>
    <row r="312" spans="2:13" x14ac:dyDescent="0.3">
      <c r="B312" s="10"/>
      <c r="C312" s="10">
        <v>303</v>
      </c>
      <c r="D312" s="10" t="s">
        <v>330</v>
      </c>
      <c r="E312" s="12">
        <v>2.36</v>
      </c>
      <c r="F312" s="10">
        <v>2.36</v>
      </c>
      <c r="G312" s="10"/>
      <c r="H312" s="10">
        <v>1</v>
      </c>
      <c r="I312" s="10">
        <v>9</v>
      </c>
      <c r="J312" s="12">
        <f t="shared" si="10"/>
        <v>0.26222222222222219</v>
      </c>
    </row>
    <row r="313" spans="2:13" x14ac:dyDescent="0.3">
      <c r="B313" s="10"/>
      <c r="C313" s="10">
        <v>304</v>
      </c>
      <c r="D313" s="10" t="s">
        <v>331</v>
      </c>
      <c r="E313" s="12">
        <v>3.5</v>
      </c>
      <c r="F313" s="10">
        <v>3.49</v>
      </c>
      <c r="G313" s="10"/>
      <c r="H313" s="10">
        <v>1</v>
      </c>
      <c r="I313" s="10">
        <v>17</v>
      </c>
      <c r="J313" s="12">
        <f t="shared" si="10"/>
        <v>0.20588235294117646</v>
      </c>
    </row>
    <row r="314" spans="2:13" x14ac:dyDescent="0.3">
      <c r="B314" s="10"/>
      <c r="C314" s="10">
        <v>305</v>
      </c>
      <c r="D314" s="10" t="s">
        <v>332</v>
      </c>
      <c r="E314" s="12">
        <v>20</v>
      </c>
      <c r="F314" s="10">
        <v>24.5</v>
      </c>
      <c r="G314" s="10"/>
      <c r="H314" s="10">
        <v>1</v>
      </c>
      <c r="I314" s="10">
        <v>52</v>
      </c>
      <c r="J314" s="12">
        <f t="shared" si="10"/>
        <v>0.38461538461538464</v>
      </c>
    </row>
    <row r="315" spans="2:13" x14ac:dyDescent="0.3">
      <c r="B315" s="10"/>
      <c r="C315" s="10">
        <v>306</v>
      </c>
      <c r="D315" s="10" t="s">
        <v>247</v>
      </c>
      <c r="E315" s="12">
        <v>6</v>
      </c>
      <c r="F315" s="10">
        <v>6.99</v>
      </c>
      <c r="G315" s="10"/>
      <c r="H315" s="10">
        <v>1</v>
      </c>
      <c r="I315" s="10">
        <v>521</v>
      </c>
      <c r="J315" s="12">
        <f t="shared" si="10"/>
        <v>1.1516314779270634E-2</v>
      </c>
    </row>
    <row r="316" spans="2:13" x14ac:dyDescent="0.3">
      <c r="B316" s="10"/>
      <c r="C316" s="10">
        <v>307</v>
      </c>
      <c r="D316" s="10" t="s">
        <v>333</v>
      </c>
      <c r="E316" s="12">
        <v>10</v>
      </c>
      <c r="F316" s="10">
        <v>10</v>
      </c>
      <c r="G316" s="10"/>
      <c r="H316" s="10">
        <v>1</v>
      </c>
      <c r="I316" s="10">
        <v>4</v>
      </c>
      <c r="J316" s="12">
        <f t="shared" si="10"/>
        <v>2.5</v>
      </c>
      <c r="K316" s="23" t="s">
        <v>13</v>
      </c>
      <c r="L316" s="54">
        <f>SUM(J278:J316)</f>
        <v>20.811619847800472</v>
      </c>
      <c r="M316" s="25">
        <f>COUNT(J278:J316)</f>
        <v>38</v>
      </c>
    </row>
    <row r="317" spans="2:13" x14ac:dyDescent="0.3">
      <c r="B317" s="11" t="s">
        <v>14</v>
      </c>
      <c r="C317" s="10"/>
      <c r="D317" s="10"/>
      <c r="E317" s="12"/>
      <c r="F317" s="10"/>
      <c r="G317" s="10"/>
      <c r="H317" s="10"/>
      <c r="I317" s="10"/>
      <c r="J317" s="12"/>
    </row>
    <row r="318" spans="2:13" x14ac:dyDescent="0.3">
      <c r="B318" s="10"/>
      <c r="C318" s="10">
        <v>308</v>
      </c>
      <c r="D318" s="10" t="s">
        <v>248</v>
      </c>
      <c r="E318" s="12">
        <v>30</v>
      </c>
      <c r="F318" s="10">
        <v>30</v>
      </c>
      <c r="G318" s="10"/>
      <c r="H318" s="10">
        <v>1</v>
      </c>
      <c r="I318" s="10">
        <v>4</v>
      </c>
      <c r="J318" s="12">
        <f t="shared" ref="J318:J326" si="11">+(E318*H318)/I318</f>
        <v>7.5</v>
      </c>
    </row>
    <row r="319" spans="2:13" x14ac:dyDescent="0.3">
      <c r="B319" s="10"/>
      <c r="C319" s="10">
        <v>309</v>
      </c>
      <c r="D319" s="10" t="s">
        <v>249</v>
      </c>
      <c r="E319" s="12">
        <v>365</v>
      </c>
      <c r="F319" s="10">
        <v>340</v>
      </c>
      <c r="G319" s="10"/>
      <c r="H319" s="10">
        <v>1</v>
      </c>
      <c r="I319" s="10">
        <v>521</v>
      </c>
      <c r="J319" s="12">
        <f t="shared" si="11"/>
        <v>0.70057581573896355</v>
      </c>
    </row>
    <row r="320" spans="2:13" x14ac:dyDescent="0.3">
      <c r="B320" s="10"/>
      <c r="C320" s="10">
        <v>310</v>
      </c>
      <c r="D320" s="10" t="s">
        <v>250</v>
      </c>
      <c r="E320" s="12">
        <v>34.99</v>
      </c>
      <c r="F320" s="10">
        <v>34.99</v>
      </c>
      <c r="G320" s="10"/>
      <c r="H320" s="10">
        <v>1</v>
      </c>
      <c r="I320" s="10">
        <v>521</v>
      </c>
      <c r="J320" s="12">
        <f t="shared" si="11"/>
        <v>6.715930902111325E-2</v>
      </c>
    </row>
    <row r="321" spans="2:13" x14ac:dyDescent="0.3">
      <c r="B321" s="10"/>
      <c r="C321" s="10">
        <v>311</v>
      </c>
      <c r="D321" s="10" t="s">
        <v>251</v>
      </c>
      <c r="E321" s="12">
        <v>24.99</v>
      </c>
      <c r="F321" s="10">
        <v>24.99</v>
      </c>
      <c r="G321" s="10"/>
      <c r="H321" s="10">
        <v>1</v>
      </c>
      <c r="I321" s="10">
        <v>521</v>
      </c>
      <c r="J321" s="12">
        <f t="shared" si="11"/>
        <v>4.7965451055662182E-2</v>
      </c>
    </row>
    <row r="322" spans="2:13" x14ac:dyDescent="0.3">
      <c r="B322" s="10"/>
      <c r="C322" s="10">
        <v>312</v>
      </c>
      <c r="D322" s="10" t="s">
        <v>252</v>
      </c>
      <c r="E322" s="12">
        <v>9.99</v>
      </c>
      <c r="F322" s="10">
        <v>9.99</v>
      </c>
      <c r="G322" s="10"/>
      <c r="H322" s="10">
        <v>1</v>
      </c>
      <c r="I322" s="10">
        <v>521</v>
      </c>
      <c r="J322" s="12">
        <f t="shared" si="11"/>
        <v>1.9174664107485605E-2</v>
      </c>
    </row>
    <row r="323" spans="2:13" x14ac:dyDescent="0.3">
      <c r="B323" s="10"/>
      <c r="C323" s="10">
        <v>313</v>
      </c>
      <c r="D323" s="10" t="s">
        <v>253</v>
      </c>
      <c r="E323" s="12">
        <v>3.99</v>
      </c>
      <c r="F323" s="10">
        <v>2.99</v>
      </c>
      <c r="G323" s="10"/>
      <c r="H323" s="10">
        <v>1</v>
      </c>
      <c r="I323" s="10">
        <v>521</v>
      </c>
      <c r="J323" s="12">
        <f t="shared" si="11"/>
        <v>7.6583493282149718E-3</v>
      </c>
    </row>
    <row r="324" spans="2:13" x14ac:dyDescent="0.3">
      <c r="B324" s="10"/>
      <c r="C324" s="10">
        <v>314</v>
      </c>
      <c r="D324" s="10" t="s">
        <v>334</v>
      </c>
      <c r="E324" s="12">
        <v>30</v>
      </c>
      <c r="F324" s="10">
        <v>30</v>
      </c>
      <c r="G324" s="10"/>
      <c r="H324" s="10">
        <v>1</v>
      </c>
      <c r="I324" s="10">
        <v>52</v>
      </c>
      <c r="J324" s="12">
        <f t="shared" si="11"/>
        <v>0.57692307692307687</v>
      </c>
    </row>
    <row r="325" spans="2:13" x14ac:dyDescent="0.3">
      <c r="B325" s="10"/>
      <c r="C325" s="10">
        <v>315</v>
      </c>
      <c r="D325" s="10" t="s">
        <v>255</v>
      </c>
      <c r="E325" s="12">
        <v>7</v>
      </c>
      <c r="F325" s="10">
        <v>7</v>
      </c>
      <c r="G325" s="10"/>
      <c r="H325" s="10">
        <v>1</v>
      </c>
      <c r="I325" s="10">
        <v>1</v>
      </c>
      <c r="J325" s="12">
        <f t="shared" si="11"/>
        <v>7</v>
      </c>
    </row>
    <row r="326" spans="2:13" x14ac:dyDescent="0.3">
      <c r="B326" s="10"/>
      <c r="C326" s="10">
        <v>316</v>
      </c>
      <c r="D326" s="10" t="s">
        <v>256</v>
      </c>
      <c r="E326" s="12">
        <v>100</v>
      </c>
      <c r="F326" s="10">
        <v>100</v>
      </c>
      <c r="G326" s="10"/>
      <c r="H326" s="10">
        <v>1</v>
      </c>
      <c r="I326" s="10">
        <v>52</v>
      </c>
      <c r="J326" s="12">
        <f t="shared" si="11"/>
        <v>1.9230769230769231</v>
      </c>
      <c r="K326" s="23" t="s">
        <v>14</v>
      </c>
      <c r="L326" s="54">
        <f>SUM(J318:J326)</f>
        <v>17.842533589251438</v>
      </c>
      <c r="M326" s="25">
        <f>COUNT(J318:J326)</f>
        <v>9</v>
      </c>
    </row>
    <row r="327" spans="2:13" x14ac:dyDescent="0.3">
      <c r="B327" s="11" t="s">
        <v>335</v>
      </c>
      <c r="C327" s="10"/>
      <c r="D327" s="10"/>
      <c r="E327" s="12"/>
      <c r="F327" s="10"/>
      <c r="G327" s="10"/>
      <c r="H327" s="10"/>
      <c r="I327" s="10"/>
      <c r="J327" s="12"/>
    </row>
    <row r="328" spans="2:13" x14ac:dyDescent="0.3">
      <c r="B328" s="10"/>
      <c r="C328" s="10">
        <v>317</v>
      </c>
      <c r="D328" s="10" t="s">
        <v>257</v>
      </c>
      <c r="E328" s="12">
        <v>160</v>
      </c>
      <c r="F328" s="10">
        <v>199.99</v>
      </c>
      <c r="G328" s="10"/>
      <c r="H328" s="10">
        <v>1</v>
      </c>
      <c r="I328" s="10">
        <v>521</v>
      </c>
      <c r="J328" s="12">
        <f t="shared" ref="J328:J343" si="12">+(E328*H328)/I328</f>
        <v>0.30710172744721687</v>
      </c>
    </row>
    <row r="329" spans="2:13" x14ac:dyDescent="0.3">
      <c r="B329" s="10"/>
      <c r="C329" s="10">
        <v>318</v>
      </c>
      <c r="D329" s="10" t="s">
        <v>258</v>
      </c>
      <c r="E329" s="12">
        <v>29</v>
      </c>
      <c r="F329" s="10">
        <v>29</v>
      </c>
      <c r="G329" s="10"/>
      <c r="H329" s="10">
        <v>1</v>
      </c>
      <c r="I329" s="10">
        <v>261</v>
      </c>
      <c r="J329" s="12">
        <f t="shared" si="12"/>
        <v>0.1111111111111111</v>
      </c>
    </row>
    <row r="330" spans="2:13" x14ac:dyDescent="0.3">
      <c r="B330" s="10"/>
      <c r="C330" s="10">
        <v>319</v>
      </c>
      <c r="D330" s="10" t="s">
        <v>259</v>
      </c>
      <c r="E330" s="12">
        <v>59.99</v>
      </c>
      <c r="F330" s="10">
        <v>59.99</v>
      </c>
      <c r="G330" s="10"/>
      <c r="H330" s="10">
        <v>1</v>
      </c>
      <c r="I330" s="10">
        <v>261</v>
      </c>
      <c r="J330" s="12">
        <f t="shared" si="12"/>
        <v>0.22984674329501917</v>
      </c>
    </row>
    <row r="331" spans="2:13" x14ac:dyDescent="0.3">
      <c r="B331" s="10"/>
      <c r="C331" s="10">
        <v>320</v>
      </c>
      <c r="D331" s="10" t="s">
        <v>260</v>
      </c>
      <c r="E331" s="12">
        <v>319</v>
      </c>
      <c r="F331" s="10">
        <v>349.99</v>
      </c>
      <c r="G331" s="10"/>
      <c r="H331" s="10">
        <v>1</v>
      </c>
      <c r="I331" s="10">
        <v>261</v>
      </c>
      <c r="J331" s="12">
        <f t="shared" si="12"/>
        <v>1.2222222222222223</v>
      </c>
    </row>
    <row r="332" spans="2:13" x14ac:dyDescent="0.3">
      <c r="B332" s="10"/>
      <c r="C332" s="10">
        <v>321</v>
      </c>
      <c r="D332" s="10" t="s">
        <v>261</v>
      </c>
      <c r="E332" s="12">
        <v>0.02</v>
      </c>
      <c r="F332" s="10">
        <v>10</v>
      </c>
      <c r="G332" s="10"/>
      <c r="H332" s="10">
        <v>1</v>
      </c>
      <c r="I332" s="10">
        <v>52</v>
      </c>
      <c r="J332" s="12">
        <f t="shared" si="12"/>
        <v>3.8461538461538462E-4</v>
      </c>
    </row>
    <row r="333" spans="2:13" x14ac:dyDescent="0.3">
      <c r="B333" s="10"/>
      <c r="C333" s="10">
        <v>322</v>
      </c>
      <c r="D333" s="10" t="s">
        <v>336</v>
      </c>
      <c r="E333" s="12">
        <v>45.99</v>
      </c>
      <c r="F333" s="10">
        <v>50</v>
      </c>
      <c r="G333" s="10"/>
      <c r="H333" s="10">
        <v>1</v>
      </c>
      <c r="I333" s="10">
        <v>521</v>
      </c>
      <c r="J333" s="12">
        <f t="shared" si="12"/>
        <v>8.8272552783109415E-2</v>
      </c>
    </row>
    <row r="334" spans="2:13" x14ac:dyDescent="0.3">
      <c r="B334" s="10"/>
      <c r="C334" s="10">
        <v>323</v>
      </c>
      <c r="D334" s="10" t="s">
        <v>262</v>
      </c>
      <c r="E334" s="12">
        <v>3.49</v>
      </c>
      <c r="F334" s="10">
        <v>3.49</v>
      </c>
      <c r="G334" s="10"/>
      <c r="H334" s="10">
        <v>1</v>
      </c>
      <c r="I334" s="10">
        <v>52</v>
      </c>
      <c r="J334" s="12">
        <f t="shared" si="12"/>
        <v>6.7115384615384618E-2</v>
      </c>
    </row>
    <row r="335" spans="2:13" x14ac:dyDescent="0.3">
      <c r="B335" s="10"/>
      <c r="C335" s="10">
        <v>324</v>
      </c>
      <c r="D335" s="10" t="s">
        <v>264</v>
      </c>
      <c r="E335" s="12">
        <v>266</v>
      </c>
      <c r="F335" s="10">
        <v>195</v>
      </c>
      <c r="G335" s="10"/>
      <c r="H335" s="10">
        <v>1</v>
      </c>
      <c r="I335" s="10">
        <v>52</v>
      </c>
      <c r="J335" s="12">
        <f t="shared" si="12"/>
        <v>5.115384615384615</v>
      </c>
    </row>
    <row r="336" spans="2:13" x14ac:dyDescent="0.3">
      <c r="B336" s="10"/>
      <c r="C336" s="10">
        <v>325</v>
      </c>
      <c r="D336" s="10" t="s">
        <v>264</v>
      </c>
      <c r="E336" s="12">
        <v>256</v>
      </c>
      <c r="F336" s="10">
        <v>195</v>
      </c>
      <c r="G336" s="10"/>
      <c r="H336" s="10">
        <v>1</v>
      </c>
      <c r="I336" s="10">
        <v>52</v>
      </c>
      <c r="J336" s="12">
        <f t="shared" si="12"/>
        <v>4.9230769230769234</v>
      </c>
    </row>
    <row r="337" spans="2:13" x14ac:dyDescent="0.3">
      <c r="B337" s="10"/>
      <c r="C337" s="10">
        <v>326</v>
      </c>
      <c r="D337" s="10" t="s">
        <v>265</v>
      </c>
      <c r="E337" s="12">
        <v>27</v>
      </c>
      <c r="F337" s="10">
        <v>44.9</v>
      </c>
      <c r="G337" s="10"/>
      <c r="H337" s="10">
        <v>1</v>
      </c>
      <c r="I337" s="10">
        <v>4</v>
      </c>
      <c r="J337" s="12">
        <f t="shared" si="12"/>
        <v>6.75</v>
      </c>
    </row>
    <row r="338" spans="2:13" x14ac:dyDescent="0.3">
      <c r="B338" s="10"/>
      <c r="C338" s="10">
        <v>327</v>
      </c>
      <c r="D338" s="10" t="s">
        <v>266</v>
      </c>
      <c r="E338" s="12">
        <v>20</v>
      </c>
      <c r="F338" s="10">
        <v>20</v>
      </c>
      <c r="G338" s="10"/>
      <c r="H338" s="10">
        <v>1</v>
      </c>
      <c r="I338" s="10">
        <v>1</v>
      </c>
      <c r="J338" s="12">
        <f t="shared" si="12"/>
        <v>20</v>
      </c>
    </row>
    <row r="339" spans="2:13" x14ac:dyDescent="0.3">
      <c r="B339" s="10"/>
      <c r="C339" s="10">
        <v>328</v>
      </c>
      <c r="D339" s="10" t="s">
        <v>267</v>
      </c>
      <c r="E339" s="12">
        <v>150.5</v>
      </c>
      <c r="F339" s="10">
        <v>145.5</v>
      </c>
      <c r="G339" s="10"/>
      <c r="H339" s="10">
        <v>1</v>
      </c>
      <c r="I339" s="10">
        <v>52</v>
      </c>
      <c r="J339" s="12">
        <f t="shared" si="12"/>
        <v>2.8942307692307692</v>
      </c>
    </row>
    <row r="340" spans="2:13" x14ac:dyDescent="0.3">
      <c r="B340" s="10"/>
      <c r="C340" s="10">
        <v>329</v>
      </c>
      <c r="D340" s="10" t="s">
        <v>268</v>
      </c>
      <c r="E340" s="57">
        <f>290/2</f>
        <v>145</v>
      </c>
      <c r="F340" s="10">
        <f>290/2</f>
        <v>145</v>
      </c>
      <c r="G340" s="10"/>
      <c r="H340" s="10">
        <v>1</v>
      </c>
      <c r="I340" s="10">
        <v>52</v>
      </c>
      <c r="J340" s="12">
        <f t="shared" si="12"/>
        <v>2.7884615384615383</v>
      </c>
    </row>
    <row r="341" spans="2:13" x14ac:dyDescent="0.3">
      <c r="B341" s="10"/>
      <c r="C341" s="10">
        <v>330</v>
      </c>
      <c r="D341" s="14" t="s">
        <v>794</v>
      </c>
      <c r="E341" s="52">
        <f>292/2</f>
        <v>146</v>
      </c>
      <c r="F341" s="10">
        <f>292/2</f>
        <v>146</v>
      </c>
      <c r="G341" s="10"/>
      <c r="H341" s="10">
        <v>1</v>
      </c>
      <c r="I341" s="10">
        <v>52</v>
      </c>
      <c r="J341" s="12">
        <f t="shared" si="12"/>
        <v>2.8076923076923075</v>
      </c>
    </row>
    <row r="342" spans="2:13" x14ac:dyDescent="0.3">
      <c r="B342" s="10"/>
      <c r="C342" s="10">
        <v>331</v>
      </c>
      <c r="D342" s="14" t="s">
        <v>269</v>
      </c>
      <c r="E342" s="52">
        <v>135</v>
      </c>
      <c r="F342" s="10">
        <v>250</v>
      </c>
      <c r="G342" s="10"/>
      <c r="H342" s="10">
        <v>1</v>
      </c>
      <c r="I342" s="10">
        <v>52</v>
      </c>
      <c r="J342" s="12">
        <f t="shared" si="12"/>
        <v>2.5961538461538463</v>
      </c>
    </row>
    <row r="343" spans="2:13" x14ac:dyDescent="0.3">
      <c r="B343" s="10"/>
      <c r="C343" s="10">
        <v>332</v>
      </c>
      <c r="D343" s="14" t="s">
        <v>270</v>
      </c>
      <c r="E343" s="52">
        <v>85</v>
      </c>
      <c r="F343" s="10">
        <v>77</v>
      </c>
      <c r="G343" s="10"/>
      <c r="H343" s="10">
        <v>1</v>
      </c>
      <c r="I343" s="10">
        <v>521</v>
      </c>
      <c r="J343" s="12">
        <f t="shared" si="12"/>
        <v>0.16314779270633398</v>
      </c>
      <c r="K343" s="23" t="s">
        <v>15</v>
      </c>
      <c r="L343" s="54">
        <f>SUM(J328:J343)</f>
        <v>50.064202149565006</v>
      </c>
      <c r="M343" s="25">
        <f>COUNT(J328:J343)</f>
        <v>16</v>
      </c>
    </row>
    <row r="344" spans="2:13" x14ac:dyDescent="0.3">
      <c r="B344" s="10"/>
      <c r="C344" s="10"/>
      <c r="D344" s="10"/>
      <c r="E344" s="12"/>
      <c r="F344" s="10"/>
      <c r="G344" s="10"/>
      <c r="H344" s="10"/>
      <c r="I344" s="10"/>
      <c r="J344" s="12"/>
    </row>
    <row r="345" spans="2:13" x14ac:dyDescent="0.3">
      <c r="B345" s="10"/>
      <c r="C345" s="10"/>
      <c r="D345" s="10"/>
      <c r="E345" s="12"/>
      <c r="F345" s="10"/>
      <c r="G345" s="10"/>
      <c r="H345" s="10"/>
      <c r="I345" s="10"/>
      <c r="J345" s="12">
        <f>SUM(J4:J343)</f>
        <v>371.69748806794803</v>
      </c>
    </row>
  </sheetData>
  <autoFilter ref="B277:O277"/>
  <pageMargins left="0.7" right="0.7" top="0.75" bottom="0.75" header="0.3" footer="0.3"/>
  <pageSetup paperSize="9" scale="4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0"/>
  <sheetViews>
    <sheetView topLeftCell="A157" zoomScaleNormal="100" workbookViewId="0">
      <selection activeCell="E175" sqref="E175:J175"/>
    </sheetView>
  </sheetViews>
  <sheetFormatPr defaultColWidth="9" defaultRowHeight="14" x14ac:dyDescent="0.3"/>
  <cols>
    <col min="1" max="1" width="3.83203125" style="25" customWidth="1"/>
    <col min="2" max="2" width="24.25" style="25" customWidth="1"/>
    <col min="3" max="3" width="3.83203125" style="25" bestFit="1" customWidth="1"/>
    <col min="4" max="4" width="43.25" style="25" customWidth="1"/>
    <col min="5" max="5" width="12" style="25" customWidth="1"/>
    <col min="6" max="6" width="13.33203125" style="25" customWidth="1"/>
    <col min="7" max="7" width="10" style="25" bestFit="1" customWidth="1"/>
    <col min="8" max="8" width="7.75" style="25" bestFit="1" customWidth="1"/>
    <col min="9" max="9" width="17.58203125" style="25" bestFit="1" customWidth="1"/>
    <col min="10" max="10" width="14.33203125" style="8" bestFit="1" customWidth="1"/>
    <col min="11" max="11" width="12.33203125" style="8" customWidth="1"/>
    <col min="12" max="16384" width="9" style="25"/>
  </cols>
  <sheetData>
    <row r="1" spans="2:11" x14ac:dyDescent="0.3">
      <c r="B1" s="53" t="s">
        <v>778</v>
      </c>
    </row>
    <row r="2" spans="2:11" x14ac:dyDescent="0.3">
      <c r="B2" s="11" t="s">
        <v>8</v>
      </c>
      <c r="C2" s="11" t="s">
        <v>0</v>
      </c>
      <c r="D2" s="11" t="s">
        <v>1</v>
      </c>
      <c r="E2" s="11" t="s">
        <v>972</v>
      </c>
      <c r="F2" s="11" t="s">
        <v>2</v>
      </c>
      <c r="G2" s="11" t="s">
        <v>3</v>
      </c>
      <c r="H2" s="11" t="s">
        <v>4</v>
      </c>
      <c r="I2" s="11" t="s">
        <v>5</v>
      </c>
      <c r="J2" s="13" t="s">
        <v>6</v>
      </c>
    </row>
    <row r="3" spans="2:11" x14ac:dyDescent="0.3">
      <c r="B3" s="11" t="s">
        <v>7</v>
      </c>
      <c r="C3" s="10"/>
      <c r="D3" s="10"/>
      <c r="E3" s="10"/>
      <c r="F3" s="10"/>
      <c r="G3" s="10"/>
      <c r="H3" s="10"/>
      <c r="I3" s="10"/>
      <c r="J3" s="12"/>
      <c r="K3" s="9"/>
    </row>
    <row r="4" spans="2:11" x14ac:dyDescent="0.3">
      <c r="B4" s="10"/>
      <c r="C4" s="10">
        <v>1</v>
      </c>
      <c r="D4" s="10" t="s">
        <v>16</v>
      </c>
      <c r="E4" s="10">
        <v>1.05</v>
      </c>
      <c r="F4" s="10">
        <v>1.05</v>
      </c>
      <c r="G4" s="10"/>
      <c r="H4" s="10">
        <v>2</v>
      </c>
      <c r="I4" s="15">
        <v>1.5</v>
      </c>
      <c r="J4" s="12">
        <f t="shared" ref="J4:J35" si="0">+(E4*H4)/I4</f>
        <v>1.4000000000000001</v>
      </c>
    </row>
    <row r="5" spans="2:11" x14ac:dyDescent="0.3">
      <c r="B5" s="10"/>
      <c r="C5" s="10">
        <v>2</v>
      </c>
      <c r="D5" s="10" t="s">
        <v>17</v>
      </c>
      <c r="E5" s="10">
        <v>1.1499999999999999</v>
      </c>
      <c r="F5" s="10">
        <v>1.1499999999999999</v>
      </c>
      <c r="G5" s="10"/>
      <c r="H5" s="10">
        <v>2</v>
      </c>
      <c r="I5" s="15">
        <v>1</v>
      </c>
      <c r="J5" s="12">
        <f t="shared" si="0"/>
        <v>2.2999999999999998</v>
      </c>
    </row>
    <row r="6" spans="2:11" x14ac:dyDescent="0.3">
      <c r="B6" s="10"/>
      <c r="C6" s="10">
        <v>3</v>
      </c>
      <c r="D6" s="10" t="s">
        <v>18</v>
      </c>
      <c r="E6" s="10">
        <v>6.5</v>
      </c>
      <c r="F6" s="10">
        <v>5.5</v>
      </c>
      <c r="G6" s="10"/>
      <c r="H6" s="10">
        <v>1</v>
      </c>
      <c r="I6" s="15">
        <v>5</v>
      </c>
      <c r="J6" s="12">
        <f t="shared" si="0"/>
        <v>1.3</v>
      </c>
    </row>
    <row r="7" spans="2:11" x14ac:dyDescent="0.3">
      <c r="B7" s="10"/>
      <c r="C7" s="10">
        <v>4</v>
      </c>
      <c r="D7" s="10" t="s">
        <v>337</v>
      </c>
      <c r="E7" s="10">
        <v>0.85</v>
      </c>
      <c r="F7" s="10">
        <v>0.89</v>
      </c>
      <c r="G7" s="10"/>
      <c r="H7" s="10">
        <v>1</v>
      </c>
      <c r="I7" s="15">
        <v>1.5</v>
      </c>
      <c r="J7" s="12">
        <f t="shared" si="0"/>
        <v>0.56666666666666665</v>
      </c>
    </row>
    <row r="8" spans="2:11" x14ac:dyDescent="0.3">
      <c r="B8" s="10"/>
      <c r="C8" s="10">
        <v>5</v>
      </c>
      <c r="D8" s="10" t="s">
        <v>338</v>
      </c>
      <c r="E8" s="10">
        <v>3.39</v>
      </c>
      <c r="F8" s="10">
        <v>4</v>
      </c>
      <c r="G8" s="10"/>
      <c r="H8" s="10">
        <v>2</v>
      </c>
      <c r="I8" s="15">
        <v>1.6</v>
      </c>
      <c r="J8" s="12">
        <f t="shared" si="0"/>
        <v>4.2374999999999998</v>
      </c>
    </row>
    <row r="9" spans="2:11" x14ac:dyDescent="0.3">
      <c r="B9" s="10"/>
      <c r="C9" s="10">
        <v>6</v>
      </c>
      <c r="D9" s="10" t="s">
        <v>22</v>
      </c>
      <c r="E9" s="10">
        <v>0.25</v>
      </c>
      <c r="F9" s="10">
        <v>0.32</v>
      </c>
      <c r="G9" s="10"/>
      <c r="H9" s="10">
        <v>4</v>
      </c>
      <c r="I9" s="15">
        <v>1</v>
      </c>
      <c r="J9" s="12">
        <f t="shared" si="0"/>
        <v>1</v>
      </c>
    </row>
    <row r="10" spans="2:11" x14ac:dyDescent="0.3">
      <c r="B10" s="10"/>
      <c r="C10" s="10">
        <v>7</v>
      </c>
      <c r="D10" s="10" t="s">
        <v>23</v>
      </c>
      <c r="E10" s="10">
        <v>2.96</v>
      </c>
      <c r="F10" s="10">
        <v>2.96</v>
      </c>
      <c r="G10" s="10"/>
      <c r="H10" s="10">
        <v>1</v>
      </c>
      <c r="I10" s="15">
        <v>1.9</v>
      </c>
      <c r="J10" s="12">
        <f t="shared" si="0"/>
        <v>1.5578947368421052</v>
      </c>
    </row>
    <row r="11" spans="2:11" x14ac:dyDescent="0.3">
      <c r="B11" s="10"/>
      <c r="C11" s="10">
        <v>8</v>
      </c>
      <c r="D11" s="10" t="s">
        <v>24</v>
      </c>
      <c r="E11" s="10">
        <v>1.7</v>
      </c>
      <c r="F11" s="10">
        <v>0.85</v>
      </c>
      <c r="G11" s="10"/>
      <c r="H11" s="10">
        <v>1</v>
      </c>
      <c r="I11" s="15">
        <v>2</v>
      </c>
      <c r="J11" s="12">
        <f t="shared" si="0"/>
        <v>0.85</v>
      </c>
    </row>
    <row r="12" spans="2:11" x14ac:dyDescent="0.3">
      <c r="B12" s="10"/>
      <c r="C12" s="10">
        <v>9</v>
      </c>
      <c r="D12" s="10" t="s">
        <v>26</v>
      </c>
      <c r="E12" s="10">
        <v>5.84</v>
      </c>
      <c r="F12" s="10">
        <v>3</v>
      </c>
      <c r="G12" s="10"/>
      <c r="H12" s="10">
        <v>1</v>
      </c>
      <c r="I12" s="15">
        <v>1.5</v>
      </c>
      <c r="J12" s="12">
        <f t="shared" si="0"/>
        <v>3.8933333333333331</v>
      </c>
    </row>
    <row r="13" spans="2:11" x14ac:dyDescent="0.3">
      <c r="B13" s="10"/>
      <c r="C13" s="10">
        <v>10</v>
      </c>
      <c r="D13" s="10" t="s">
        <v>339</v>
      </c>
      <c r="E13" s="10">
        <v>1.89</v>
      </c>
      <c r="F13" s="10">
        <v>1.89</v>
      </c>
      <c r="G13" s="10"/>
      <c r="H13" s="10">
        <v>1</v>
      </c>
      <c r="I13" s="15">
        <v>1</v>
      </c>
      <c r="J13" s="12">
        <f t="shared" si="0"/>
        <v>1.89</v>
      </c>
    </row>
    <row r="14" spans="2:11" x14ac:dyDescent="0.3">
      <c r="B14" s="10"/>
      <c r="C14" s="10">
        <v>11</v>
      </c>
      <c r="D14" s="10" t="s">
        <v>340</v>
      </c>
      <c r="E14" s="10">
        <v>1.05</v>
      </c>
      <c r="F14" s="10">
        <v>1.05</v>
      </c>
      <c r="G14" s="10"/>
      <c r="H14" s="10">
        <v>1</v>
      </c>
      <c r="I14" s="15">
        <v>1</v>
      </c>
      <c r="J14" s="12">
        <f t="shared" si="0"/>
        <v>1.05</v>
      </c>
    </row>
    <row r="15" spans="2:11" x14ac:dyDescent="0.3">
      <c r="B15" s="10"/>
      <c r="C15" s="10">
        <v>12</v>
      </c>
      <c r="D15" s="10" t="s">
        <v>341</v>
      </c>
      <c r="E15" s="10">
        <v>2.5</v>
      </c>
      <c r="F15" s="10">
        <v>2.5</v>
      </c>
      <c r="G15" s="10"/>
      <c r="H15" s="10">
        <v>1</v>
      </c>
      <c r="I15" s="15">
        <v>1.3</v>
      </c>
      <c r="J15" s="12">
        <f t="shared" si="0"/>
        <v>1.9230769230769229</v>
      </c>
    </row>
    <row r="16" spans="2:11" x14ac:dyDescent="0.3">
      <c r="B16" s="10"/>
      <c r="C16" s="10">
        <v>13</v>
      </c>
      <c r="D16" s="10" t="s">
        <v>342</v>
      </c>
      <c r="E16" s="10">
        <v>2.63</v>
      </c>
      <c r="F16" s="10">
        <v>2.63</v>
      </c>
      <c r="G16" s="10"/>
      <c r="H16" s="10">
        <v>3</v>
      </c>
      <c r="I16" s="15">
        <v>1.7</v>
      </c>
      <c r="J16" s="12">
        <f t="shared" si="0"/>
        <v>4.6411764705882348</v>
      </c>
    </row>
    <row r="17" spans="2:10" x14ac:dyDescent="0.3">
      <c r="B17" s="10"/>
      <c r="C17" s="10">
        <v>14</v>
      </c>
      <c r="D17" s="10" t="s">
        <v>27</v>
      </c>
      <c r="E17" s="10">
        <v>1</v>
      </c>
      <c r="F17" s="10">
        <v>0.65</v>
      </c>
      <c r="G17" s="10"/>
      <c r="H17" s="10">
        <v>2</v>
      </c>
      <c r="I17" s="15">
        <v>1</v>
      </c>
      <c r="J17" s="12">
        <f t="shared" si="0"/>
        <v>2</v>
      </c>
    </row>
    <row r="18" spans="2:10" x14ac:dyDescent="0.3">
      <c r="B18" s="10"/>
      <c r="C18" s="10">
        <v>15</v>
      </c>
      <c r="D18" s="10" t="s">
        <v>275</v>
      </c>
      <c r="E18" s="10">
        <v>1.05</v>
      </c>
      <c r="F18" s="10">
        <v>1.05</v>
      </c>
      <c r="G18" s="10"/>
      <c r="H18" s="10">
        <v>1</v>
      </c>
      <c r="I18" s="15">
        <v>1.5</v>
      </c>
      <c r="J18" s="12">
        <f t="shared" si="0"/>
        <v>0.70000000000000007</v>
      </c>
    </row>
    <row r="19" spans="2:10" x14ac:dyDescent="0.3">
      <c r="B19" s="10"/>
      <c r="C19" s="10">
        <v>16</v>
      </c>
      <c r="D19" s="10" t="s">
        <v>275</v>
      </c>
      <c r="E19" s="10">
        <v>1.05</v>
      </c>
      <c r="F19" s="10">
        <v>4.2</v>
      </c>
      <c r="G19" s="10"/>
      <c r="H19" s="10">
        <v>1</v>
      </c>
      <c r="I19" s="15">
        <v>1</v>
      </c>
      <c r="J19" s="12">
        <f t="shared" si="0"/>
        <v>1.05</v>
      </c>
    </row>
    <row r="20" spans="2:10" x14ac:dyDescent="0.3">
      <c r="B20" s="10"/>
      <c r="C20" s="10">
        <v>17</v>
      </c>
      <c r="D20" s="10" t="s">
        <v>343</v>
      </c>
      <c r="E20" s="10">
        <v>1</v>
      </c>
      <c r="F20" s="10">
        <v>1.05</v>
      </c>
      <c r="G20" s="10"/>
      <c r="H20" s="10">
        <v>1</v>
      </c>
      <c r="I20" s="15">
        <v>1.5</v>
      </c>
      <c r="J20" s="12">
        <f t="shared" si="0"/>
        <v>0.66666666666666663</v>
      </c>
    </row>
    <row r="21" spans="2:10" x14ac:dyDescent="0.3">
      <c r="B21" s="10"/>
      <c r="C21" s="10">
        <v>18</v>
      </c>
      <c r="D21" s="10" t="s">
        <v>279</v>
      </c>
      <c r="E21" s="10">
        <v>1.58</v>
      </c>
      <c r="F21" s="10">
        <v>1.24</v>
      </c>
      <c r="G21" s="10"/>
      <c r="H21" s="10">
        <v>1</v>
      </c>
      <c r="I21" s="15">
        <v>12</v>
      </c>
      <c r="J21" s="12">
        <f t="shared" si="0"/>
        <v>0.13166666666666668</v>
      </c>
    </row>
    <row r="22" spans="2:10" x14ac:dyDescent="0.3">
      <c r="B22" s="10"/>
      <c r="C22" s="10">
        <v>19</v>
      </c>
      <c r="D22" s="10" t="s">
        <v>30</v>
      </c>
      <c r="E22" s="10">
        <v>0.72</v>
      </c>
      <c r="F22" s="10">
        <v>0.72</v>
      </c>
      <c r="G22" s="10"/>
      <c r="H22" s="10">
        <v>1</v>
      </c>
      <c r="I22" s="10">
        <v>200</v>
      </c>
      <c r="J22" s="12">
        <f t="shared" si="0"/>
        <v>3.5999999999999999E-3</v>
      </c>
    </row>
    <row r="23" spans="2:10" x14ac:dyDescent="0.3">
      <c r="B23" s="10"/>
      <c r="C23" s="10">
        <v>20</v>
      </c>
      <c r="D23" s="10" t="s">
        <v>31</v>
      </c>
      <c r="E23" s="10">
        <v>2</v>
      </c>
      <c r="F23" s="10">
        <v>2</v>
      </c>
      <c r="G23" s="10"/>
      <c r="H23" s="10">
        <v>1</v>
      </c>
      <c r="I23" s="15">
        <v>2.5</v>
      </c>
      <c r="J23" s="12">
        <f t="shared" si="0"/>
        <v>0.8</v>
      </c>
    </row>
    <row r="24" spans="2:10" x14ac:dyDescent="0.3">
      <c r="B24" s="10"/>
      <c r="C24" s="10">
        <v>21</v>
      </c>
      <c r="D24" s="10" t="s">
        <v>344</v>
      </c>
      <c r="E24" s="10">
        <v>2.0499999999999998</v>
      </c>
      <c r="F24" s="10">
        <v>2.73</v>
      </c>
      <c r="G24" s="10"/>
      <c r="H24" s="10">
        <v>1</v>
      </c>
      <c r="I24" s="15">
        <v>3.5</v>
      </c>
      <c r="J24" s="12">
        <f t="shared" si="0"/>
        <v>0.58571428571428563</v>
      </c>
    </row>
    <row r="25" spans="2:10" x14ac:dyDescent="0.3">
      <c r="B25" s="10"/>
      <c r="C25" s="10">
        <v>22</v>
      </c>
      <c r="D25" s="10" t="s">
        <v>345</v>
      </c>
      <c r="E25" s="10">
        <v>1.05</v>
      </c>
      <c r="F25" s="10">
        <v>1.05</v>
      </c>
      <c r="G25" s="10"/>
      <c r="H25" s="10">
        <v>1</v>
      </c>
      <c r="I25" s="15">
        <v>8.6999999999999993</v>
      </c>
      <c r="J25" s="12">
        <f t="shared" si="0"/>
        <v>0.12068965517241381</v>
      </c>
    </row>
    <row r="26" spans="2:10" x14ac:dyDescent="0.3">
      <c r="B26" s="10"/>
      <c r="C26" s="10">
        <v>23</v>
      </c>
      <c r="D26" s="10" t="s">
        <v>47</v>
      </c>
      <c r="E26" s="10">
        <v>0.81</v>
      </c>
      <c r="F26" s="10">
        <v>0.95</v>
      </c>
      <c r="G26" s="10"/>
      <c r="H26" s="10">
        <v>1</v>
      </c>
      <c r="I26" s="15">
        <v>1.2</v>
      </c>
      <c r="J26" s="12">
        <f t="shared" si="0"/>
        <v>0.67500000000000004</v>
      </c>
    </row>
    <row r="27" spans="2:10" x14ac:dyDescent="0.3">
      <c r="B27" s="10"/>
      <c r="C27" s="10">
        <v>24</v>
      </c>
      <c r="D27" s="10" t="s">
        <v>346</v>
      </c>
      <c r="E27" s="10">
        <v>1.1599999999999999</v>
      </c>
      <c r="F27" s="10">
        <v>1.1599999999999999</v>
      </c>
      <c r="G27" s="10"/>
      <c r="H27" s="10">
        <v>1</v>
      </c>
      <c r="I27" s="15">
        <v>2.2000000000000002</v>
      </c>
      <c r="J27" s="12">
        <f t="shared" si="0"/>
        <v>0.52727272727272723</v>
      </c>
    </row>
    <row r="28" spans="2:10" x14ac:dyDescent="0.3">
      <c r="B28" s="10"/>
      <c r="C28" s="10">
        <v>25</v>
      </c>
      <c r="D28" s="10" t="s">
        <v>34</v>
      </c>
      <c r="E28" s="10">
        <v>0.68</v>
      </c>
      <c r="F28" s="10">
        <v>0.63</v>
      </c>
      <c r="G28" s="10"/>
      <c r="H28" s="10">
        <v>1</v>
      </c>
      <c r="I28" s="15">
        <v>1</v>
      </c>
      <c r="J28" s="12">
        <f t="shared" si="0"/>
        <v>0.68</v>
      </c>
    </row>
    <row r="29" spans="2:10" x14ac:dyDescent="0.3">
      <c r="B29" s="10"/>
      <c r="C29" s="10">
        <v>26</v>
      </c>
      <c r="D29" s="10" t="s">
        <v>35</v>
      </c>
      <c r="E29" s="10">
        <v>0.89</v>
      </c>
      <c r="F29" s="10">
        <v>0.79</v>
      </c>
      <c r="G29" s="10"/>
      <c r="H29" s="10">
        <v>1</v>
      </c>
      <c r="I29" s="15">
        <v>1</v>
      </c>
      <c r="J29" s="12">
        <f t="shared" si="0"/>
        <v>0.89</v>
      </c>
    </row>
    <row r="30" spans="2:10" x14ac:dyDescent="0.3">
      <c r="B30" s="10"/>
      <c r="C30" s="10">
        <v>27</v>
      </c>
      <c r="D30" s="10" t="s">
        <v>347</v>
      </c>
      <c r="E30" s="10">
        <v>0.32</v>
      </c>
      <c r="F30" s="10">
        <v>0.32</v>
      </c>
      <c r="G30" s="10"/>
      <c r="H30" s="10">
        <v>1</v>
      </c>
      <c r="I30" s="15">
        <v>1</v>
      </c>
      <c r="J30" s="12">
        <f t="shared" si="0"/>
        <v>0.32</v>
      </c>
    </row>
    <row r="31" spans="2:10" x14ac:dyDescent="0.3">
      <c r="B31" s="10"/>
      <c r="C31" s="10">
        <v>28</v>
      </c>
      <c r="D31" s="10" t="s">
        <v>36</v>
      </c>
      <c r="E31" s="10">
        <v>2.89</v>
      </c>
      <c r="F31" s="10">
        <v>2.64</v>
      </c>
      <c r="G31" s="10"/>
      <c r="H31" s="10">
        <v>1</v>
      </c>
      <c r="I31" s="15">
        <v>1</v>
      </c>
      <c r="J31" s="12">
        <f t="shared" si="0"/>
        <v>2.89</v>
      </c>
    </row>
    <row r="32" spans="2:10" x14ac:dyDescent="0.3">
      <c r="B32" s="10"/>
      <c r="C32" s="10">
        <v>29</v>
      </c>
      <c r="D32" s="10" t="s">
        <v>37</v>
      </c>
      <c r="E32" s="10">
        <v>2.09</v>
      </c>
      <c r="F32" s="10">
        <v>2.2000000000000002</v>
      </c>
      <c r="G32" s="10"/>
      <c r="H32" s="10">
        <v>1</v>
      </c>
      <c r="I32" s="15">
        <v>1</v>
      </c>
      <c r="J32" s="12">
        <f t="shared" si="0"/>
        <v>2.09</v>
      </c>
    </row>
    <row r="33" spans="2:10" x14ac:dyDescent="0.3">
      <c r="B33" s="10"/>
      <c r="C33" s="10">
        <v>30</v>
      </c>
      <c r="D33" s="10" t="s">
        <v>348</v>
      </c>
      <c r="E33" s="10">
        <v>0.85</v>
      </c>
      <c r="F33" s="10">
        <v>0.9</v>
      </c>
      <c r="G33" s="10"/>
      <c r="H33" s="10">
        <v>1</v>
      </c>
      <c r="I33" s="15">
        <v>1</v>
      </c>
      <c r="J33" s="12">
        <f t="shared" si="0"/>
        <v>0.85</v>
      </c>
    </row>
    <row r="34" spans="2:10" x14ac:dyDescent="0.3">
      <c r="B34" s="10"/>
      <c r="C34" s="10">
        <v>31</v>
      </c>
      <c r="D34" s="10" t="s">
        <v>349</v>
      </c>
      <c r="E34" s="10">
        <v>1</v>
      </c>
      <c r="F34" s="10">
        <v>2</v>
      </c>
      <c r="G34" s="10"/>
      <c r="H34" s="10">
        <v>1</v>
      </c>
      <c r="I34" s="15">
        <v>1</v>
      </c>
      <c r="J34" s="12">
        <f t="shared" si="0"/>
        <v>1</v>
      </c>
    </row>
    <row r="35" spans="2:10" x14ac:dyDescent="0.3">
      <c r="B35" s="10"/>
      <c r="C35" s="10">
        <v>32</v>
      </c>
      <c r="D35" s="10" t="s">
        <v>350</v>
      </c>
      <c r="E35" s="10">
        <v>0.6</v>
      </c>
      <c r="F35" s="10">
        <v>0.5</v>
      </c>
      <c r="G35" s="10"/>
      <c r="H35" s="10">
        <v>1</v>
      </c>
      <c r="I35" s="15">
        <v>1</v>
      </c>
      <c r="J35" s="12">
        <f t="shared" si="0"/>
        <v>0.6</v>
      </c>
    </row>
    <row r="36" spans="2:10" x14ac:dyDescent="0.3">
      <c r="B36" s="10"/>
      <c r="C36" s="10">
        <v>33</v>
      </c>
      <c r="D36" s="10" t="s">
        <v>39</v>
      </c>
      <c r="E36" s="10">
        <v>1.29</v>
      </c>
      <c r="F36" s="10">
        <v>1.1599999999999999</v>
      </c>
      <c r="G36" s="10"/>
      <c r="H36" s="10">
        <v>2</v>
      </c>
      <c r="I36" s="15">
        <v>1</v>
      </c>
      <c r="J36" s="12">
        <f t="shared" ref="J36:J67" si="1">+(E36*H36)/I36</f>
        <v>2.58</v>
      </c>
    </row>
    <row r="37" spans="2:10" x14ac:dyDescent="0.3">
      <c r="B37" s="10"/>
      <c r="C37" s="10">
        <v>34</v>
      </c>
      <c r="D37" s="10" t="s">
        <v>41</v>
      </c>
      <c r="E37" s="10">
        <v>0.32</v>
      </c>
      <c r="F37" s="10">
        <v>0.32</v>
      </c>
      <c r="G37" s="10"/>
      <c r="H37" s="10">
        <v>1</v>
      </c>
      <c r="I37" s="15">
        <v>1</v>
      </c>
      <c r="J37" s="12">
        <f t="shared" si="1"/>
        <v>0.32</v>
      </c>
    </row>
    <row r="38" spans="2:10" x14ac:dyDescent="0.3">
      <c r="B38" s="10"/>
      <c r="C38" s="10">
        <v>35</v>
      </c>
      <c r="D38" s="10" t="s">
        <v>42</v>
      </c>
      <c r="E38" s="10">
        <v>0.37</v>
      </c>
      <c r="F38" s="10">
        <v>0.36</v>
      </c>
      <c r="G38" s="10"/>
      <c r="H38" s="10">
        <v>2</v>
      </c>
      <c r="I38" s="15">
        <v>1</v>
      </c>
      <c r="J38" s="12">
        <f t="shared" si="1"/>
        <v>0.74</v>
      </c>
    </row>
    <row r="39" spans="2:10" x14ac:dyDescent="0.3">
      <c r="B39" s="10"/>
      <c r="C39" s="10">
        <v>36</v>
      </c>
      <c r="D39" s="10" t="s">
        <v>351</v>
      </c>
      <c r="E39" s="10">
        <v>1.26</v>
      </c>
      <c r="F39" s="10">
        <v>1.37</v>
      </c>
      <c r="G39" s="10"/>
      <c r="H39" s="10">
        <v>1</v>
      </c>
      <c r="I39" s="15">
        <v>1.9</v>
      </c>
      <c r="J39" s="12">
        <f t="shared" si="1"/>
        <v>0.66315789473684217</v>
      </c>
    </row>
    <row r="40" spans="2:10" x14ac:dyDescent="0.3">
      <c r="B40" s="10"/>
      <c r="C40" s="10">
        <v>37</v>
      </c>
      <c r="D40" s="10" t="s">
        <v>32</v>
      </c>
      <c r="E40" s="10">
        <v>1.1599999999999999</v>
      </c>
      <c r="F40" s="10">
        <v>1.26</v>
      </c>
      <c r="G40" s="10"/>
      <c r="H40" s="10">
        <v>1</v>
      </c>
      <c r="I40" s="15">
        <v>8.3000000000000007</v>
      </c>
      <c r="J40" s="12">
        <f t="shared" si="1"/>
        <v>0.1397590361445783</v>
      </c>
    </row>
    <row r="41" spans="2:10" x14ac:dyDescent="0.3">
      <c r="B41" s="10"/>
      <c r="C41" s="10">
        <v>38</v>
      </c>
      <c r="D41" s="10" t="s">
        <v>52</v>
      </c>
      <c r="E41" s="10">
        <v>3.15</v>
      </c>
      <c r="F41" s="10">
        <v>3.05</v>
      </c>
      <c r="G41" s="10"/>
      <c r="H41" s="10">
        <v>1</v>
      </c>
      <c r="I41" s="15">
        <v>1</v>
      </c>
      <c r="J41" s="12">
        <f t="shared" si="1"/>
        <v>3.15</v>
      </c>
    </row>
    <row r="42" spans="2:10" x14ac:dyDescent="0.3">
      <c r="B42" s="10"/>
      <c r="C42" s="10">
        <v>39</v>
      </c>
      <c r="D42" s="10" t="s">
        <v>51</v>
      </c>
      <c r="E42" s="10">
        <v>1.68</v>
      </c>
      <c r="F42" s="10">
        <v>1.58</v>
      </c>
      <c r="G42" s="10"/>
      <c r="H42" s="10">
        <v>1</v>
      </c>
      <c r="I42" s="15">
        <v>1</v>
      </c>
      <c r="J42" s="12">
        <f t="shared" si="1"/>
        <v>1.68</v>
      </c>
    </row>
    <row r="43" spans="2:10" x14ac:dyDescent="0.3">
      <c r="B43" s="10"/>
      <c r="C43" s="10">
        <v>40</v>
      </c>
      <c r="D43" s="10" t="s">
        <v>352</v>
      </c>
      <c r="E43" s="10">
        <v>0.76</v>
      </c>
      <c r="F43" s="10">
        <v>0.72</v>
      </c>
      <c r="G43" s="10"/>
      <c r="H43" s="10">
        <v>1</v>
      </c>
      <c r="I43" s="15">
        <v>1</v>
      </c>
      <c r="J43" s="12">
        <f t="shared" si="1"/>
        <v>0.76</v>
      </c>
    </row>
    <row r="44" spans="2:10" x14ac:dyDescent="0.3">
      <c r="B44" s="10"/>
      <c r="C44" s="10">
        <v>41</v>
      </c>
      <c r="D44" s="10" t="s">
        <v>53</v>
      </c>
      <c r="E44" s="10">
        <v>2.31</v>
      </c>
      <c r="F44" s="10">
        <v>2.1</v>
      </c>
      <c r="G44" s="10"/>
      <c r="H44" s="10">
        <v>1</v>
      </c>
      <c r="I44" s="15">
        <v>1</v>
      </c>
      <c r="J44" s="12">
        <f t="shared" si="1"/>
        <v>2.31</v>
      </c>
    </row>
    <row r="45" spans="2:10" x14ac:dyDescent="0.3">
      <c r="B45" s="10"/>
      <c r="C45" s="10">
        <v>42</v>
      </c>
      <c r="D45" s="10" t="s">
        <v>353</v>
      </c>
      <c r="E45" s="10">
        <v>1.68</v>
      </c>
      <c r="F45" s="10">
        <v>1.58</v>
      </c>
      <c r="G45" s="10"/>
      <c r="H45" s="10">
        <v>1</v>
      </c>
      <c r="I45" s="15">
        <v>10</v>
      </c>
      <c r="J45" s="12">
        <f t="shared" si="1"/>
        <v>0.16799999999999998</v>
      </c>
    </row>
    <row r="46" spans="2:10" x14ac:dyDescent="0.3">
      <c r="B46" s="10"/>
      <c r="C46" s="10">
        <v>43</v>
      </c>
      <c r="D46" s="10" t="s">
        <v>354</v>
      </c>
      <c r="E46" s="10">
        <v>1.1599999999999999</v>
      </c>
      <c r="F46" s="10">
        <v>0.6</v>
      </c>
      <c r="G46" s="10"/>
      <c r="H46" s="10">
        <v>2</v>
      </c>
      <c r="I46" s="15">
        <v>2</v>
      </c>
      <c r="J46" s="12">
        <f t="shared" si="1"/>
        <v>1.1599999999999999</v>
      </c>
    </row>
    <row r="47" spans="2:10" x14ac:dyDescent="0.3">
      <c r="B47" s="10"/>
      <c r="C47" s="10">
        <v>44</v>
      </c>
      <c r="D47" s="10" t="s">
        <v>355</v>
      </c>
      <c r="E47" s="10">
        <v>2.94</v>
      </c>
      <c r="F47" s="10">
        <v>2.73</v>
      </c>
      <c r="G47" s="10"/>
      <c r="H47" s="10">
        <v>1</v>
      </c>
      <c r="I47" s="15">
        <v>1.2</v>
      </c>
      <c r="J47" s="12">
        <f t="shared" si="1"/>
        <v>2.4500000000000002</v>
      </c>
    </row>
    <row r="48" spans="2:10" x14ac:dyDescent="0.3">
      <c r="B48" s="10"/>
      <c r="C48" s="10">
        <v>45</v>
      </c>
      <c r="D48" s="10" t="s">
        <v>58</v>
      </c>
      <c r="E48" s="10">
        <v>0.59</v>
      </c>
      <c r="F48" s="10">
        <v>0.6</v>
      </c>
      <c r="G48" s="10"/>
      <c r="H48" s="10">
        <v>2</v>
      </c>
      <c r="I48" s="15">
        <v>1.2</v>
      </c>
      <c r="J48" s="12">
        <f t="shared" si="1"/>
        <v>0.98333333333333328</v>
      </c>
    </row>
    <row r="49" spans="2:10" x14ac:dyDescent="0.3">
      <c r="B49" s="10"/>
      <c r="C49" s="10">
        <v>46</v>
      </c>
      <c r="D49" s="10" t="s">
        <v>356</v>
      </c>
      <c r="E49" s="10">
        <v>1.05</v>
      </c>
      <c r="F49" s="10">
        <v>0.53</v>
      </c>
      <c r="G49" s="10"/>
      <c r="H49" s="10">
        <v>1</v>
      </c>
      <c r="I49" s="15">
        <v>3</v>
      </c>
      <c r="J49" s="12">
        <f t="shared" si="1"/>
        <v>0.35000000000000003</v>
      </c>
    </row>
    <row r="50" spans="2:10" x14ac:dyDescent="0.3">
      <c r="B50" s="10"/>
      <c r="C50" s="10">
        <v>47</v>
      </c>
      <c r="D50" s="10" t="s">
        <v>357</v>
      </c>
      <c r="E50" s="10">
        <v>1.5</v>
      </c>
      <c r="F50" s="10">
        <v>1</v>
      </c>
      <c r="G50" s="10"/>
      <c r="H50" s="10">
        <v>1</v>
      </c>
      <c r="I50" s="15">
        <v>4</v>
      </c>
      <c r="J50" s="12">
        <f t="shared" si="1"/>
        <v>0.375</v>
      </c>
    </row>
    <row r="51" spans="2:10" x14ac:dyDescent="0.3">
      <c r="B51" s="10"/>
      <c r="C51" s="10">
        <v>48</v>
      </c>
      <c r="D51" s="10" t="s">
        <v>60</v>
      </c>
      <c r="E51" s="10">
        <v>1.58</v>
      </c>
      <c r="F51" s="10">
        <v>2.78</v>
      </c>
      <c r="G51" s="10"/>
      <c r="H51" s="10">
        <v>1</v>
      </c>
      <c r="I51" s="15">
        <v>1</v>
      </c>
      <c r="J51" s="12">
        <f t="shared" si="1"/>
        <v>1.58</v>
      </c>
    </row>
    <row r="52" spans="2:10" x14ac:dyDescent="0.3">
      <c r="B52" s="10"/>
      <c r="C52" s="10">
        <v>49</v>
      </c>
      <c r="D52" s="30" t="s">
        <v>358</v>
      </c>
      <c r="E52" s="30">
        <v>3</v>
      </c>
      <c r="F52" s="10">
        <v>1.39</v>
      </c>
      <c r="G52" s="10"/>
      <c r="H52" s="10">
        <v>1</v>
      </c>
      <c r="I52" s="15">
        <v>50</v>
      </c>
      <c r="J52" s="12">
        <f t="shared" si="1"/>
        <v>0.06</v>
      </c>
    </row>
    <row r="53" spans="2:10" x14ac:dyDescent="0.3">
      <c r="B53" s="10"/>
      <c r="C53" s="10">
        <v>50</v>
      </c>
      <c r="D53" s="10" t="s">
        <v>359</v>
      </c>
      <c r="E53" s="10">
        <v>0.57999999999999996</v>
      </c>
      <c r="F53" s="10">
        <v>0.5</v>
      </c>
      <c r="G53" s="10"/>
      <c r="H53" s="10">
        <v>1</v>
      </c>
      <c r="I53" s="15">
        <v>1</v>
      </c>
      <c r="J53" s="12">
        <f t="shared" si="1"/>
        <v>0.57999999999999996</v>
      </c>
    </row>
    <row r="54" spans="2:10" x14ac:dyDescent="0.3">
      <c r="B54" s="10"/>
      <c r="C54" s="10">
        <v>51</v>
      </c>
      <c r="D54" s="10" t="s">
        <v>64</v>
      </c>
      <c r="E54" s="10">
        <v>1.3</v>
      </c>
      <c r="F54" s="10">
        <v>1.32</v>
      </c>
      <c r="G54" s="10"/>
      <c r="H54" s="10">
        <v>1</v>
      </c>
      <c r="I54" s="15">
        <v>1.8</v>
      </c>
      <c r="J54" s="12">
        <f t="shared" si="1"/>
        <v>0.72222222222222221</v>
      </c>
    </row>
    <row r="55" spans="2:10" x14ac:dyDescent="0.3">
      <c r="B55" s="10"/>
      <c r="C55" s="10">
        <v>52</v>
      </c>
      <c r="D55" s="10" t="s">
        <v>64</v>
      </c>
      <c r="E55" s="10">
        <v>1.3</v>
      </c>
      <c r="F55" s="10">
        <v>1.94</v>
      </c>
      <c r="G55" s="10"/>
      <c r="H55" s="10">
        <v>1</v>
      </c>
      <c r="I55" s="15">
        <v>2.1</v>
      </c>
      <c r="J55" s="12">
        <f t="shared" si="1"/>
        <v>0.61904761904761907</v>
      </c>
    </row>
    <row r="56" spans="2:10" x14ac:dyDescent="0.3">
      <c r="B56" s="10"/>
      <c r="C56" s="10">
        <v>53</v>
      </c>
      <c r="D56" s="10" t="s">
        <v>360</v>
      </c>
      <c r="E56" s="10">
        <v>2.09</v>
      </c>
      <c r="F56" s="10">
        <v>2.09</v>
      </c>
      <c r="G56" s="10"/>
      <c r="H56" s="10">
        <v>2</v>
      </c>
      <c r="I56" s="15">
        <v>18</v>
      </c>
      <c r="J56" s="12">
        <f t="shared" si="1"/>
        <v>0.23222222222222222</v>
      </c>
    </row>
    <row r="57" spans="2:10" x14ac:dyDescent="0.3">
      <c r="B57" s="10"/>
      <c r="C57" s="10">
        <v>54</v>
      </c>
      <c r="D57" s="10" t="s">
        <v>63</v>
      </c>
      <c r="E57" s="10">
        <v>0.75</v>
      </c>
      <c r="F57" s="10">
        <v>0.68</v>
      </c>
      <c r="G57" s="10"/>
      <c r="H57" s="10">
        <v>1</v>
      </c>
      <c r="I57" s="15">
        <v>20</v>
      </c>
      <c r="J57" s="12">
        <f t="shared" si="1"/>
        <v>3.7499999999999999E-2</v>
      </c>
    </row>
    <row r="58" spans="2:10" x14ac:dyDescent="0.3">
      <c r="B58" s="10"/>
      <c r="C58" s="10">
        <v>55</v>
      </c>
      <c r="D58" s="10" t="s">
        <v>67</v>
      </c>
      <c r="E58" s="10">
        <v>0.59</v>
      </c>
      <c r="F58" s="10">
        <v>0.59</v>
      </c>
      <c r="G58" s="10"/>
      <c r="H58" s="10">
        <v>1</v>
      </c>
      <c r="I58" s="15">
        <v>4.0999999999999996</v>
      </c>
      <c r="J58" s="12">
        <f t="shared" si="1"/>
        <v>0.14390243902439026</v>
      </c>
    </row>
    <row r="59" spans="2:10" x14ac:dyDescent="0.3">
      <c r="B59" s="10"/>
      <c r="C59" s="10">
        <v>56</v>
      </c>
      <c r="D59" s="10" t="s">
        <v>68</v>
      </c>
      <c r="E59" s="10">
        <v>1.26</v>
      </c>
      <c r="F59" s="10">
        <v>1.04</v>
      </c>
      <c r="G59" s="10"/>
      <c r="H59" s="10">
        <v>1</v>
      </c>
      <c r="I59" s="15">
        <v>9</v>
      </c>
      <c r="J59" s="12">
        <f t="shared" si="1"/>
        <v>0.14000000000000001</v>
      </c>
    </row>
    <row r="60" spans="2:10" x14ac:dyDescent="0.3">
      <c r="B60" s="10"/>
      <c r="C60" s="10">
        <v>57</v>
      </c>
      <c r="D60" s="10" t="s">
        <v>72</v>
      </c>
      <c r="E60" s="10">
        <v>2.09</v>
      </c>
      <c r="F60" s="10">
        <v>2.09</v>
      </c>
      <c r="G60" s="10"/>
      <c r="H60" s="10">
        <v>1</v>
      </c>
      <c r="I60" s="15">
        <v>3.9</v>
      </c>
      <c r="J60" s="12">
        <f t="shared" si="1"/>
        <v>0.53589743589743588</v>
      </c>
    </row>
    <row r="61" spans="2:10" x14ac:dyDescent="0.3">
      <c r="B61" s="10"/>
      <c r="C61" s="10">
        <v>58</v>
      </c>
      <c r="D61" s="10" t="s">
        <v>73</v>
      </c>
      <c r="E61" s="10">
        <v>2.1</v>
      </c>
      <c r="F61" s="10">
        <v>2.1</v>
      </c>
      <c r="G61" s="10"/>
      <c r="H61" s="10">
        <v>1</v>
      </c>
      <c r="I61" s="15">
        <v>1.1000000000000001</v>
      </c>
      <c r="J61" s="12">
        <f t="shared" si="1"/>
        <v>1.9090909090909089</v>
      </c>
    </row>
    <row r="62" spans="2:10" x14ac:dyDescent="0.3">
      <c r="B62" s="10"/>
      <c r="C62" s="10">
        <v>59</v>
      </c>
      <c r="D62" s="10" t="s">
        <v>361</v>
      </c>
      <c r="E62" s="10">
        <v>0.47</v>
      </c>
      <c r="F62" s="10">
        <v>0.47</v>
      </c>
      <c r="G62" s="10"/>
      <c r="H62" s="10">
        <v>2</v>
      </c>
      <c r="I62" s="15">
        <v>1</v>
      </c>
      <c r="J62" s="12">
        <f t="shared" si="1"/>
        <v>0.94</v>
      </c>
    </row>
    <row r="63" spans="2:10" x14ac:dyDescent="0.3">
      <c r="B63" s="10"/>
      <c r="C63" s="10">
        <v>60</v>
      </c>
      <c r="D63" s="10" t="s">
        <v>296</v>
      </c>
      <c r="E63" s="10">
        <v>1.31</v>
      </c>
      <c r="F63" s="10">
        <v>1.31</v>
      </c>
      <c r="G63" s="10"/>
      <c r="H63" s="10">
        <v>1</v>
      </c>
      <c r="I63" s="15">
        <v>2</v>
      </c>
      <c r="J63" s="12">
        <f t="shared" si="1"/>
        <v>0.65500000000000003</v>
      </c>
    </row>
    <row r="64" spans="2:10" x14ac:dyDescent="0.3">
      <c r="B64" s="10"/>
      <c r="C64" s="10">
        <v>61</v>
      </c>
      <c r="D64" s="10" t="s">
        <v>362</v>
      </c>
      <c r="E64" s="10">
        <v>1.98</v>
      </c>
      <c r="F64" s="10">
        <v>1</v>
      </c>
      <c r="G64" s="10"/>
      <c r="H64" s="10">
        <v>1</v>
      </c>
      <c r="I64" s="15">
        <v>1</v>
      </c>
      <c r="J64" s="12">
        <f t="shared" si="1"/>
        <v>1.98</v>
      </c>
    </row>
    <row r="65" spans="2:12" x14ac:dyDescent="0.3">
      <c r="B65" s="10"/>
      <c r="C65" s="10">
        <v>62</v>
      </c>
      <c r="D65" s="10" t="s">
        <v>363</v>
      </c>
      <c r="E65" s="10">
        <v>0.79</v>
      </c>
      <c r="F65" s="10">
        <v>0.57999999999999996</v>
      </c>
      <c r="G65" s="10"/>
      <c r="H65" s="10">
        <v>1</v>
      </c>
      <c r="I65" s="15">
        <v>3.1</v>
      </c>
      <c r="J65" s="12">
        <f t="shared" si="1"/>
        <v>0.25483870967741934</v>
      </c>
    </row>
    <row r="66" spans="2:12" x14ac:dyDescent="0.3">
      <c r="B66" s="10"/>
      <c r="C66" s="10">
        <v>63</v>
      </c>
      <c r="D66" s="10" t="s">
        <v>76</v>
      </c>
      <c r="E66" s="10">
        <v>0.74</v>
      </c>
      <c r="F66" s="10">
        <v>0.74</v>
      </c>
      <c r="G66" s="10"/>
      <c r="H66" s="10">
        <v>1</v>
      </c>
      <c r="I66" s="15">
        <v>16</v>
      </c>
      <c r="J66" s="12">
        <f t="shared" si="1"/>
        <v>4.6249999999999999E-2</v>
      </c>
    </row>
    <row r="67" spans="2:12" x14ac:dyDescent="0.3">
      <c r="B67" s="10"/>
      <c r="C67" s="10">
        <v>64</v>
      </c>
      <c r="D67" s="10" t="s">
        <v>364</v>
      </c>
      <c r="E67" s="10">
        <v>0.63</v>
      </c>
      <c r="F67" s="10">
        <v>0.63</v>
      </c>
      <c r="G67" s="10"/>
      <c r="H67" s="10">
        <v>1</v>
      </c>
      <c r="I67" s="15">
        <v>6</v>
      </c>
      <c r="J67" s="12">
        <f t="shared" si="1"/>
        <v>0.105</v>
      </c>
    </row>
    <row r="68" spans="2:12" x14ac:dyDescent="0.3">
      <c r="B68" s="10"/>
      <c r="C68" s="10">
        <v>65</v>
      </c>
      <c r="D68" s="10" t="s">
        <v>290</v>
      </c>
      <c r="E68" s="10">
        <v>0.74</v>
      </c>
      <c r="F68" s="10">
        <v>1.58</v>
      </c>
      <c r="G68" s="10"/>
      <c r="H68" s="10">
        <v>1</v>
      </c>
      <c r="I68" s="15">
        <v>2</v>
      </c>
      <c r="J68" s="12">
        <f t="shared" ref="J68:J99" si="2">+(E68*H68)/I68</f>
        <v>0.37</v>
      </c>
    </row>
    <row r="69" spans="2:12" x14ac:dyDescent="0.3">
      <c r="B69" s="10"/>
      <c r="C69" s="10">
        <v>66</v>
      </c>
      <c r="D69" s="10" t="s">
        <v>365</v>
      </c>
      <c r="E69" s="10">
        <v>1.65</v>
      </c>
      <c r="F69" s="10">
        <v>1.58</v>
      </c>
      <c r="G69" s="10"/>
      <c r="H69" s="10">
        <v>1</v>
      </c>
      <c r="I69" s="15">
        <v>8.8000000000000007</v>
      </c>
      <c r="J69" s="12">
        <f t="shared" si="2"/>
        <v>0.18749999999999997</v>
      </c>
    </row>
    <row r="70" spans="2:12" x14ac:dyDescent="0.3">
      <c r="B70" s="10"/>
      <c r="C70" s="10">
        <v>67</v>
      </c>
      <c r="D70" s="10" t="s">
        <v>71</v>
      </c>
      <c r="E70" s="10">
        <v>1.26</v>
      </c>
      <c r="F70" s="10">
        <v>1.21</v>
      </c>
      <c r="G70" s="10"/>
      <c r="H70" s="10">
        <v>1</v>
      </c>
      <c r="I70" s="15">
        <v>20</v>
      </c>
      <c r="J70" s="12">
        <f t="shared" si="2"/>
        <v>6.3E-2</v>
      </c>
    </row>
    <row r="71" spans="2:12" x14ac:dyDescent="0.3">
      <c r="B71" s="10"/>
      <c r="C71" s="10">
        <v>68</v>
      </c>
      <c r="D71" s="10" t="s">
        <v>366</v>
      </c>
      <c r="E71" s="10">
        <v>0.47</v>
      </c>
      <c r="F71" s="10">
        <v>0.47</v>
      </c>
      <c r="G71" s="10"/>
      <c r="H71" s="10">
        <v>1</v>
      </c>
      <c r="I71" s="15">
        <v>7</v>
      </c>
      <c r="J71" s="12">
        <f t="shared" si="2"/>
        <v>6.7142857142857143E-2</v>
      </c>
    </row>
    <row r="72" spans="2:12" x14ac:dyDescent="0.3">
      <c r="B72" s="10"/>
      <c r="C72" s="10">
        <v>69</v>
      </c>
      <c r="D72" s="10" t="s">
        <v>366</v>
      </c>
      <c r="E72" s="10">
        <v>0.47</v>
      </c>
      <c r="F72" s="10">
        <v>0.47</v>
      </c>
      <c r="G72" s="10"/>
      <c r="H72" s="10">
        <v>1</v>
      </c>
      <c r="I72" s="15">
        <v>3</v>
      </c>
      <c r="J72" s="12">
        <f t="shared" si="2"/>
        <v>0.15666666666666665</v>
      </c>
    </row>
    <row r="73" spans="2:12" x14ac:dyDescent="0.3">
      <c r="B73" s="10"/>
      <c r="C73" s="10">
        <v>70</v>
      </c>
      <c r="D73" s="10" t="s">
        <v>367</v>
      </c>
      <c r="E73" s="10">
        <v>1.99</v>
      </c>
      <c r="F73" s="10">
        <v>1.67</v>
      </c>
      <c r="G73" s="10"/>
      <c r="H73" s="10">
        <v>1</v>
      </c>
      <c r="I73" s="15">
        <v>1.6</v>
      </c>
      <c r="J73" s="12">
        <f t="shared" si="2"/>
        <v>1.2437499999999999</v>
      </c>
    </row>
    <row r="74" spans="2:12" x14ac:dyDescent="0.3">
      <c r="B74" s="10"/>
      <c r="C74" s="10">
        <v>71</v>
      </c>
      <c r="D74" s="10" t="s">
        <v>367</v>
      </c>
      <c r="E74" s="10">
        <v>1.99</v>
      </c>
      <c r="F74" s="10">
        <v>1.46</v>
      </c>
      <c r="G74" s="10"/>
      <c r="H74" s="10">
        <v>1</v>
      </c>
      <c r="I74" s="15">
        <v>9</v>
      </c>
      <c r="J74" s="12">
        <f t="shared" si="2"/>
        <v>0.22111111111111112</v>
      </c>
    </row>
    <row r="75" spans="2:12" x14ac:dyDescent="0.3">
      <c r="B75" s="10"/>
      <c r="C75" s="10">
        <v>72</v>
      </c>
      <c r="D75" s="10" t="s">
        <v>367</v>
      </c>
      <c r="E75" s="10">
        <v>1.99</v>
      </c>
      <c r="F75" s="10">
        <v>0.6</v>
      </c>
      <c r="G75" s="10"/>
      <c r="H75" s="10">
        <v>1</v>
      </c>
      <c r="I75" s="15">
        <v>1</v>
      </c>
      <c r="J75" s="12">
        <f t="shared" si="2"/>
        <v>1.99</v>
      </c>
    </row>
    <row r="76" spans="2:12" x14ac:dyDescent="0.3">
      <c r="B76" s="10"/>
      <c r="C76" s="10">
        <v>73</v>
      </c>
      <c r="D76" s="10" t="s">
        <v>368</v>
      </c>
      <c r="E76" s="10">
        <v>3.94</v>
      </c>
      <c r="F76" s="10">
        <v>3.68</v>
      </c>
      <c r="G76" s="10"/>
      <c r="H76" s="10">
        <v>1</v>
      </c>
      <c r="I76" s="15">
        <v>1</v>
      </c>
      <c r="J76" s="12">
        <f t="shared" si="2"/>
        <v>3.94</v>
      </c>
    </row>
    <row r="77" spans="2:12" x14ac:dyDescent="0.3">
      <c r="B77" s="10"/>
      <c r="C77" s="10">
        <v>74</v>
      </c>
      <c r="D77" s="10" t="s">
        <v>975</v>
      </c>
      <c r="E77" s="10">
        <v>50</v>
      </c>
      <c r="F77" s="10">
        <v>50</v>
      </c>
      <c r="G77" s="10"/>
      <c r="H77" s="10">
        <v>1</v>
      </c>
      <c r="I77" s="15">
        <v>52.14</v>
      </c>
      <c r="J77" s="12">
        <f t="shared" si="2"/>
        <v>0.95895665515918682</v>
      </c>
    </row>
    <row r="78" spans="2:12" x14ac:dyDescent="0.3">
      <c r="B78" s="10"/>
      <c r="C78" s="10">
        <v>75</v>
      </c>
      <c r="D78" s="10" t="s">
        <v>976</v>
      </c>
      <c r="E78" s="10">
        <v>30</v>
      </c>
      <c r="F78" s="10">
        <v>30</v>
      </c>
      <c r="G78" s="10"/>
      <c r="H78" s="10">
        <v>1</v>
      </c>
      <c r="I78" s="15">
        <v>4.3499999999999996</v>
      </c>
      <c r="J78" s="12">
        <f t="shared" si="2"/>
        <v>6.8965517241379315</v>
      </c>
      <c r="K78" s="23"/>
      <c r="L78" s="54"/>
    </row>
    <row r="79" spans="2:12" x14ac:dyDescent="0.3">
      <c r="B79" s="10"/>
      <c r="C79" s="10">
        <v>76</v>
      </c>
      <c r="D79" s="10" t="s">
        <v>1063</v>
      </c>
      <c r="E79" s="10">
        <v>14.71</v>
      </c>
      <c r="F79" s="10"/>
      <c r="G79" s="10"/>
      <c r="H79" s="10">
        <v>1</v>
      </c>
      <c r="I79" s="58">
        <v>3</v>
      </c>
      <c r="J79" s="12">
        <f t="shared" si="2"/>
        <v>4.9033333333333333</v>
      </c>
      <c r="K79" s="31"/>
      <c r="L79" s="54"/>
    </row>
    <row r="80" spans="2:12" x14ac:dyDescent="0.3">
      <c r="B80" s="10"/>
      <c r="C80" s="10">
        <v>77</v>
      </c>
      <c r="D80" s="10" t="s">
        <v>1051</v>
      </c>
      <c r="E80" s="10">
        <v>1.05</v>
      </c>
      <c r="F80" s="10"/>
      <c r="G80" s="10"/>
      <c r="H80" s="10">
        <v>1</v>
      </c>
      <c r="I80" s="15">
        <v>4</v>
      </c>
      <c r="J80" s="12">
        <f t="shared" si="2"/>
        <v>0.26250000000000001</v>
      </c>
      <c r="K80" s="31"/>
      <c r="L80" s="54"/>
    </row>
    <row r="81" spans="2:12" x14ac:dyDescent="0.3">
      <c r="B81" s="10"/>
      <c r="C81" s="10">
        <v>78</v>
      </c>
      <c r="D81" s="10" t="s">
        <v>1052</v>
      </c>
      <c r="E81" s="10">
        <v>0.68</v>
      </c>
      <c r="F81" s="10"/>
      <c r="G81" s="10"/>
      <c r="H81" s="10">
        <v>1</v>
      </c>
      <c r="I81" s="15">
        <v>1</v>
      </c>
      <c r="J81" s="12">
        <f t="shared" si="2"/>
        <v>0.68</v>
      </c>
      <c r="K81" s="31"/>
      <c r="L81" s="54"/>
    </row>
    <row r="82" spans="2:12" x14ac:dyDescent="0.3">
      <c r="B82" s="10"/>
      <c r="C82" s="10">
        <v>79</v>
      </c>
      <c r="D82" s="10" t="s">
        <v>1053</v>
      </c>
      <c r="E82" s="10">
        <v>0.47</v>
      </c>
      <c r="F82" s="10"/>
      <c r="G82" s="10"/>
      <c r="H82" s="10">
        <v>1</v>
      </c>
      <c r="I82" s="15">
        <v>1</v>
      </c>
      <c r="J82" s="12">
        <f t="shared" si="2"/>
        <v>0.47</v>
      </c>
      <c r="K82" s="31"/>
      <c r="L82" s="54"/>
    </row>
    <row r="83" spans="2:12" x14ac:dyDescent="0.3">
      <c r="B83" s="10"/>
      <c r="C83" s="10">
        <v>80</v>
      </c>
      <c r="D83" s="10" t="s">
        <v>1054</v>
      </c>
      <c r="E83" s="10">
        <v>2.94</v>
      </c>
      <c r="F83" s="10"/>
      <c r="G83" s="10"/>
      <c r="H83" s="10">
        <v>1</v>
      </c>
      <c r="I83" s="15">
        <v>1.66</v>
      </c>
      <c r="J83" s="12">
        <f t="shared" si="2"/>
        <v>1.7710843373493976</v>
      </c>
      <c r="K83" s="31"/>
      <c r="L83" s="54"/>
    </row>
    <row r="84" spans="2:12" x14ac:dyDescent="0.3">
      <c r="B84" s="10"/>
      <c r="C84" s="10">
        <v>81</v>
      </c>
      <c r="D84" s="10" t="s">
        <v>56</v>
      </c>
      <c r="E84" s="10">
        <v>0.79</v>
      </c>
      <c r="F84" s="10"/>
      <c r="G84" s="10"/>
      <c r="H84" s="10">
        <v>1</v>
      </c>
      <c r="I84" s="15">
        <v>4.5</v>
      </c>
      <c r="J84" s="12">
        <f t="shared" si="2"/>
        <v>0.17555555555555558</v>
      </c>
      <c r="K84" s="31"/>
      <c r="L84" s="54"/>
    </row>
    <row r="85" spans="2:12" x14ac:dyDescent="0.3">
      <c r="B85" s="10"/>
      <c r="C85" s="10">
        <v>82</v>
      </c>
      <c r="D85" s="10" t="s">
        <v>1055</v>
      </c>
      <c r="E85" s="10">
        <v>0.5</v>
      </c>
      <c r="F85" s="10"/>
      <c r="G85" s="10"/>
      <c r="H85" s="10">
        <v>1</v>
      </c>
      <c r="I85" s="15">
        <v>2</v>
      </c>
      <c r="J85" s="12">
        <f t="shared" si="2"/>
        <v>0.25</v>
      </c>
      <c r="K85" s="31"/>
      <c r="L85" s="54"/>
    </row>
    <row r="86" spans="2:12" x14ac:dyDescent="0.3">
      <c r="B86" s="10"/>
      <c r="C86" s="10">
        <v>83</v>
      </c>
      <c r="D86" s="10" t="s">
        <v>1056</v>
      </c>
      <c r="E86" s="10">
        <v>0.68</v>
      </c>
      <c r="F86" s="10"/>
      <c r="G86" s="10"/>
      <c r="H86" s="10">
        <v>1</v>
      </c>
      <c r="I86" s="15">
        <v>1</v>
      </c>
      <c r="J86" s="12">
        <f t="shared" si="2"/>
        <v>0.68</v>
      </c>
      <c r="K86" s="31"/>
      <c r="L86" s="54"/>
    </row>
    <row r="87" spans="2:12" x14ac:dyDescent="0.3">
      <c r="B87" s="10"/>
      <c r="C87" s="10">
        <v>84</v>
      </c>
      <c r="D87" s="10" t="s">
        <v>1057</v>
      </c>
      <c r="E87" s="10">
        <v>1.68</v>
      </c>
      <c r="F87" s="10"/>
      <c r="G87" s="10"/>
      <c r="H87" s="10">
        <v>1</v>
      </c>
      <c r="I87" s="15">
        <v>1.25</v>
      </c>
      <c r="J87" s="12">
        <f t="shared" si="2"/>
        <v>1.3439999999999999</v>
      </c>
      <c r="K87" s="31"/>
      <c r="L87" s="54"/>
    </row>
    <row r="88" spans="2:12" x14ac:dyDescent="0.3">
      <c r="B88" s="10"/>
      <c r="C88" s="10">
        <v>85</v>
      </c>
      <c r="D88" s="10" t="s">
        <v>655</v>
      </c>
      <c r="E88" s="10">
        <v>0.89</v>
      </c>
      <c r="F88" s="10"/>
      <c r="G88" s="10"/>
      <c r="H88" s="10">
        <v>1</v>
      </c>
      <c r="I88" s="15">
        <v>4</v>
      </c>
      <c r="J88" s="12">
        <f t="shared" si="2"/>
        <v>0.2225</v>
      </c>
      <c r="K88" s="31"/>
      <c r="L88" s="54"/>
    </row>
    <row r="89" spans="2:12" x14ac:dyDescent="0.3">
      <c r="B89" s="10"/>
      <c r="C89" s="10">
        <v>86</v>
      </c>
      <c r="D89" s="10" t="s">
        <v>1360</v>
      </c>
      <c r="E89" s="10">
        <v>0.36</v>
      </c>
      <c r="F89" s="10"/>
      <c r="G89" s="10"/>
      <c r="H89" s="10">
        <v>1</v>
      </c>
      <c r="I89" s="15">
        <v>2</v>
      </c>
      <c r="J89" s="12">
        <f t="shared" si="2"/>
        <v>0.18</v>
      </c>
      <c r="K89" s="31"/>
      <c r="L89" s="54"/>
    </row>
    <row r="90" spans="2:12" x14ac:dyDescent="0.3">
      <c r="B90" s="10"/>
      <c r="C90" s="10">
        <v>87</v>
      </c>
      <c r="D90" s="10" t="s">
        <v>1359</v>
      </c>
      <c r="E90" s="10">
        <v>0.36</v>
      </c>
      <c r="F90" s="10"/>
      <c r="G90" s="10"/>
      <c r="H90" s="10">
        <v>1</v>
      </c>
      <c r="I90" s="15">
        <v>2</v>
      </c>
      <c r="J90" s="12">
        <f t="shared" si="2"/>
        <v>0.18</v>
      </c>
      <c r="K90" s="31"/>
      <c r="L90" s="54"/>
    </row>
    <row r="91" spans="2:12" x14ac:dyDescent="0.3">
      <c r="B91" s="10"/>
      <c r="C91" s="10">
        <v>88</v>
      </c>
      <c r="D91" s="10" t="s">
        <v>1058</v>
      </c>
      <c r="E91" s="10">
        <v>1.99</v>
      </c>
      <c r="F91" s="10"/>
      <c r="G91" s="10"/>
      <c r="H91" s="10">
        <v>1</v>
      </c>
      <c r="I91" s="15">
        <v>9</v>
      </c>
      <c r="J91" s="12">
        <f t="shared" si="2"/>
        <v>0.22111111111111112</v>
      </c>
      <c r="K91" s="31"/>
      <c r="L91" s="54"/>
    </row>
    <row r="92" spans="2:12" x14ac:dyDescent="0.3">
      <c r="B92" s="10"/>
      <c r="C92" s="10">
        <v>89</v>
      </c>
      <c r="D92" s="10" t="s">
        <v>616</v>
      </c>
      <c r="E92" s="10">
        <v>1.31</v>
      </c>
      <c r="F92" s="10"/>
      <c r="G92" s="10"/>
      <c r="H92" s="10">
        <v>1</v>
      </c>
      <c r="I92" s="15">
        <v>3</v>
      </c>
      <c r="J92" s="12">
        <f t="shared" si="2"/>
        <v>0.4366666666666667</v>
      </c>
      <c r="K92" s="31"/>
      <c r="L92" s="54"/>
    </row>
    <row r="93" spans="2:12" x14ac:dyDescent="0.3">
      <c r="B93" s="10"/>
      <c r="C93" s="10">
        <v>90</v>
      </c>
      <c r="D93" s="10" t="s">
        <v>74</v>
      </c>
      <c r="E93" s="10">
        <v>1.21</v>
      </c>
      <c r="F93" s="10"/>
      <c r="G93" s="10"/>
      <c r="H93" s="10">
        <v>1</v>
      </c>
      <c r="I93" s="15">
        <v>2.5</v>
      </c>
      <c r="J93" s="12">
        <f t="shared" si="2"/>
        <v>0.48399999999999999</v>
      </c>
      <c r="K93" s="31"/>
      <c r="L93" s="54"/>
    </row>
    <row r="94" spans="2:12" x14ac:dyDescent="0.3">
      <c r="B94" s="10"/>
      <c r="C94" s="10">
        <v>91</v>
      </c>
      <c r="D94" s="10" t="s">
        <v>617</v>
      </c>
      <c r="E94" s="10">
        <v>1.46</v>
      </c>
      <c r="F94" s="10"/>
      <c r="G94" s="10"/>
      <c r="H94" s="10">
        <v>1</v>
      </c>
      <c r="I94" s="15">
        <v>6</v>
      </c>
      <c r="J94" s="12">
        <f t="shared" si="2"/>
        <v>0.24333333333333332</v>
      </c>
      <c r="K94" s="31"/>
      <c r="L94" s="54"/>
    </row>
    <row r="95" spans="2:12" x14ac:dyDescent="0.3">
      <c r="B95" s="10"/>
      <c r="C95" s="10">
        <v>92</v>
      </c>
      <c r="D95" s="10" t="s">
        <v>618</v>
      </c>
      <c r="E95" s="10">
        <v>0.37</v>
      </c>
      <c r="F95" s="10"/>
      <c r="G95" s="10"/>
      <c r="H95" s="10">
        <v>1</v>
      </c>
      <c r="I95" s="15">
        <v>7</v>
      </c>
      <c r="J95" s="12">
        <f t="shared" si="2"/>
        <v>5.2857142857142859E-2</v>
      </c>
      <c r="K95" s="31"/>
      <c r="L95" s="54"/>
    </row>
    <row r="96" spans="2:12" x14ac:dyDescent="0.3">
      <c r="B96" s="10"/>
      <c r="C96" s="10">
        <v>93</v>
      </c>
      <c r="D96" s="10" t="s">
        <v>661</v>
      </c>
      <c r="E96" s="10">
        <v>1.79</v>
      </c>
      <c r="F96" s="10"/>
      <c r="G96" s="10"/>
      <c r="H96" s="10">
        <v>1</v>
      </c>
      <c r="I96" s="15">
        <v>12</v>
      </c>
      <c r="J96" s="12">
        <f t="shared" si="2"/>
        <v>0.14916666666666667</v>
      </c>
      <c r="K96" s="31"/>
      <c r="L96" s="54"/>
    </row>
    <row r="97" spans="2:13" x14ac:dyDescent="0.3">
      <c r="B97" s="10"/>
      <c r="C97" s="10">
        <v>94</v>
      </c>
      <c r="D97" s="10" t="s">
        <v>1059</v>
      </c>
      <c r="E97" s="10">
        <v>1.05</v>
      </c>
      <c r="F97" s="10"/>
      <c r="G97" s="10"/>
      <c r="H97" s="10">
        <v>1</v>
      </c>
      <c r="I97" s="15">
        <v>1</v>
      </c>
      <c r="J97" s="12">
        <f t="shared" si="2"/>
        <v>1.05</v>
      </c>
      <c r="K97" s="31"/>
      <c r="L97" s="54"/>
    </row>
    <row r="98" spans="2:13" x14ac:dyDescent="0.3">
      <c r="B98" s="10"/>
      <c r="C98" s="10">
        <v>95</v>
      </c>
      <c r="D98" s="10" t="s">
        <v>1060</v>
      </c>
      <c r="E98" s="10">
        <v>1.47</v>
      </c>
      <c r="F98" s="10"/>
      <c r="G98" s="10"/>
      <c r="H98" s="10">
        <v>2</v>
      </c>
      <c r="I98" s="15">
        <v>1</v>
      </c>
      <c r="J98" s="12">
        <f t="shared" si="2"/>
        <v>2.94</v>
      </c>
      <c r="K98" s="31"/>
      <c r="L98" s="54"/>
    </row>
    <row r="99" spans="2:13" x14ac:dyDescent="0.3">
      <c r="B99" s="10"/>
      <c r="C99" s="10">
        <v>96</v>
      </c>
      <c r="D99" s="10" t="s">
        <v>1061</v>
      </c>
      <c r="E99" s="10">
        <v>2.63</v>
      </c>
      <c r="F99" s="10"/>
      <c r="G99" s="10"/>
      <c r="H99" s="10">
        <v>1</v>
      </c>
      <c r="I99" s="15">
        <v>1</v>
      </c>
      <c r="J99" s="12">
        <f t="shared" si="2"/>
        <v>2.63</v>
      </c>
      <c r="K99" s="31"/>
      <c r="L99" s="54"/>
    </row>
    <row r="100" spans="2:13" x14ac:dyDescent="0.3">
      <c r="B100" s="10"/>
      <c r="C100" s="10">
        <v>97</v>
      </c>
      <c r="D100" s="10" t="s">
        <v>1062</v>
      </c>
      <c r="E100" s="10">
        <v>6.99</v>
      </c>
      <c r="F100" s="10"/>
      <c r="G100" s="10"/>
      <c r="H100" s="10">
        <v>1</v>
      </c>
      <c r="I100" s="15">
        <v>4.3499999999999996</v>
      </c>
      <c r="J100" s="12">
        <f t="shared" ref="J100" si="3">+(E100*H100)/I100</f>
        <v>1.606896551724138</v>
      </c>
      <c r="K100" s="23" t="s">
        <v>807</v>
      </c>
      <c r="L100" s="54">
        <f>SUM(J4:J100)</f>
        <v>108.58816366621211</v>
      </c>
      <c r="M100" s="25">
        <f>COUNT(J4:J100)</f>
        <v>97</v>
      </c>
    </row>
    <row r="101" spans="2:13" x14ac:dyDescent="0.3">
      <c r="B101" s="10"/>
      <c r="C101" s="10"/>
      <c r="D101" s="10"/>
      <c r="E101" s="10"/>
      <c r="F101" s="10"/>
      <c r="G101" s="10"/>
      <c r="H101" s="10"/>
      <c r="I101" s="15"/>
      <c r="J101" s="12"/>
      <c r="K101" s="31"/>
      <c r="L101" s="54"/>
    </row>
    <row r="102" spans="2:13" x14ac:dyDescent="0.3">
      <c r="B102" s="11" t="s">
        <v>298</v>
      </c>
      <c r="C102" s="10"/>
      <c r="D102" s="10"/>
      <c r="E102" s="10"/>
      <c r="F102" s="10"/>
      <c r="G102" s="10"/>
      <c r="H102" s="10"/>
      <c r="I102" s="10"/>
      <c r="J102" s="12"/>
    </row>
    <row r="103" spans="2:13" x14ac:dyDescent="0.3">
      <c r="C103" s="10">
        <v>98</v>
      </c>
      <c r="D103" s="14" t="s">
        <v>78</v>
      </c>
      <c r="E103" s="14">
        <v>24.15</v>
      </c>
      <c r="F103" s="10">
        <v>30</v>
      </c>
      <c r="G103" s="10"/>
      <c r="H103" s="10">
        <v>2</v>
      </c>
      <c r="I103" s="10">
        <v>52</v>
      </c>
      <c r="J103" s="12">
        <f>+(E103*H103)/I103</f>
        <v>0.92884615384615377</v>
      </c>
      <c r="K103" s="23"/>
      <c r="L103" s="54"/>
    </row>
    <row r="104" spans="2:13" x14ac:dyDescent="0.3">
      <c r="C104" s="10">
        <v>99</v>
      </c>
      <c r="D104" s="14" t="s">
        <v>299</v>
      </c>
      <c r="E104" s="14">
        <v>5</v>
      </c>
      <c r="F104" s="10"/>
      <c r="G104" s="10"/>
      <c r="H104" s="10">
        <v>1</v>
      </c>
      <c r="I104" s="10">
        <v>1</v>
      </c>
      <c r="J104" s="12">
        <f>+(E104*H104)/I104</f>
        <v>5</v>
      </c>
      <c r="K104" s="31"/>
      <c r="L104" s="54"/>
    </row>
    <row r="105" spans="2:13" x14ac:dyDescent="0.3">
      <c r="C105" s="10">
        <v>100</v>
      </c>
      <c r="D105" s="14" t="s">
        <v>619</v>
      </c>
      <c r="E105" s="14">
        <v>3.6</v>
      </c>
      <c r="F105" s="10"/>
      <c r="G105" s="10"/>
      <c r="H105" s="10">
        <v>1</v>
      </c>
      <c r="I105" s="10">
        <v>1</v>
      </c>
      <c r="J105" s="12">
        <f>+(E105*H105)/I105</f>
        <v>3.6</v>
      </c>
      <c r="K105" s="31"/>
      <c r="L105" s="54"/>
    </row>
    <row r="106" spans="2:13" x14ac:dyDescent="0.3">
      <c r="C106" s="10">
        <v>101</v>
      </c>
      <c r="D106" s="14" t="s">
        <v>1361</v>
      </c>
      <c r="E106" s="14">
        <v>3.6</v>
      </c>
      <c r="F106" s="10"/>
      <c r="G106" s="10"/>
      <c r="H106" s="10">
        <v>1</v>
      </c>
      <c r="I106" s="10">
        <v>2</v>
      </c>
      <c r="J106" s="12">
        <f>+(E106*H106)/I106</f>
        <v>1.8</v>
      </c>
      <c r="K106" s="31"/>
      <c r="L106" s="54"/>
    </row>
    <row r="107" spans="2:13" x14ac:dyDescent="0.3">
      <c r="C107" s="10">
        <v>102</v>
      </c>
      <c r="D107" s="14" t="s">
        <v>1362</v>
      </c>
      <c r="E107" s="14">
        <v>5</v>
      </c>
      <c r="F107" s="10"/>
      <c r="G107" s="10"/>
      <c r="H107" s="10">
        <v>1</v>
      </c>
      <c r="I107" s="10">
        <v>2</v>
      </c>
      <c r="J107" s="12">
        <f>+(E107*H107)/I107</f>
        <v>2.5</v>
      </c>
      <c r="K107" s="23" t="s">
        <v>298</v>
      </c>
      <c r="L107" s="54">
        <f>SUM(J103:J107)</f>
        <v>13.828846153846154</v>
      </c>
      <c r="M107" s="25">
        <f>COUNT(J103:J107)</f>
        <v>5</v>
      </c>
    </row>
    <row r="108" spans="2:13" x14ac:dyDescent="0.3">
      <c r="B108" s="11" t="s">
        <v>300</v>
      </c>
      <c r="C108" s="10"/>
      <c r="D108" s="10"/>
      <c r="E108" s="10"/>
      <c r="F108" s="10"/>
      <c r="G108" s="10"/>
      <c r="H108" s="10"/>
      <c r="I108" s="10"/>
      <c r="J108" s="12"/>
    </row>
    <row r="109" spans="2:13" x14ac:dyDescent="0.3">
      <c r="B109" s="10"/>
      <c r="C109" s="10">
        <v>103</v>
      </c>
      <c r="D109" s="10" t="s">
        <v>80</v>
      </c>
      <c r="E109" s="10">
        <v>12</v>
      </c>
      <c r="F109" s="10">
        <v>12</v>
      </c>
      <c r="G109" s="10"/>
      <c r="H109" s="10">
        <v>4</v>
      </c>
      <c r="I109" s="10">
        <v>52</v>
      </c>
      <c r="J109" s="12">
        <f t="shared" ref="J109:J140" si="4">+(E109*H109)/I109</f>
        <v>0.92307692307692313</v>
      </c>
    </row>
    <row r="110" spans="2:13" x14ac:dyDescent="0.3">
      <c r="B110" s="10"/>
      <c r="C110" s="10">
        <v>104</v>
      </c>
      <c r="D110" s="10" t="s">
        <v>301</v>
      </c>
      <c r="E110" s="10">
        <v>20</v>
      </c>
      <c r="F110" s="10">
        <v>20</v>
      </c>
      <c r="G110" s="10"/>
      <c r="H110" s="10">
        <v>3</v>
      </c>
      <c r="I110" s="10">
        <v>52</v>
      </c>
      <c r="J110" s="12">
        <f t="shared" si="4"/>
        <v>1.1538461538461537</v>
      </c>
    </row>
    <row r="111" spans="2:13" x14ac:dyDescent="0.3">
      <c r="B111" s="10"/>
      <c r="C111" s="10">
        <v>105</v>
      </c>
      <c r="D111" s="10" t="s">
        <v>79</v>
      </c>
      <c r="E111" s="10">
        <v>8</v>
      </c>
      <c r="F111" s="10">
        <v>8</v>
      </c>
      <c r="G111" s="10"/>
      <c r="H111" s="10">
        <v>1</v>
      </c>
      <c r="I111" s="10">
        <v>52</v>
      </c>
      <c r="J111" s="12">
        <f t="shared" si="4"/>
        <v>0.15384615384615385</v>
      </c>
    </row>
    <row r="112" spans="2:13" x14ac:dyDescent="0.3">
      <c r="B112" s="10"/>
      <c r="C112" s="10">
        <v>106</v>
      </c>
      <c r="D112" s="10" t="s">
        <v>302</v>
      </c>
      <c r="E112" s="10">
        <v>5</v>
      </c>
      <c r="F112" s="10">
        <v>5</v>
      </c>
      <c r="G112" s="10"/>
      <c r="H112" s="10">
        <v>3</v>
      </c>
      <c r="I112" s="10">
        <v>52</v>
      </c>
      <c r="J112" s="12">
        <f t="shared" si="4"/>
        <v>0.28846153846153844</v>
      </c>
    </row>
    <row r="113" spans="2:10" x14ac:dyDescent="0.3">
      <c r="B113" s="10"/>
      <c r="C113" s="10">
        <v>107</v>
      </c>
      <c r="D113" s="10" t="s">
        <v>303</v>
      </c>
      <c r="E113" s="10">
        <v>5</v>
      </c>
      <c r="F113" s="10">
        <v>4.5</v>
      </c>
      <c r="G113" s="10"/>
      <c r="H113" s="10">
        <v>2</v>
      </c>
      <c r="I113" s="10">
        <v>52</v>
      </c>
      <c r="J113" s="12">
        <f t="shared" si="4"/>
        <v>0.19230769230769232</v>
      </c>
    </row>
    <row r="114" spans="2:10" x14ac:dyDescent="0.3">
      <c r="B114" s="10"/>
      <c r="C114" s="10">
        <v>108</v>
      </c>
      <c r="D114" s="10" t="s">
        <v>82</v>
      </c>
      <c r="E114" s="10">
        <v>12.5</v>
      </c>
      <c r="F114" s="10">
        <v>17</v>
      </c>
      <c r="G114" s="10"/>
      <c r="H114" s="10">
        <v>3</v>
      </c>
      <c r="I114" s="10">
        <v>156</v>
      </c>
      <c r="J114" s="12">
        <f t="shared" si="4"/>
        <v>0.24038461538461539</v>
      </c>
    </row>
    <row r="115" spans="2:10" x14ac:dyDescent="0.3">
      <c r="B115" s="10"/>
      <c r="C115" s="10">
        <v>109</v>
      </c>
      <c r="D115" s="10" t="s">
        <v>977</v>
      </c>
      <c r="E115" s="10">
        <v>20</v>
      </c>
      <c r="F115" s="10">
        <v>20</v>
      </c>
      <c r="G115" s="10"/>
      <c r="H115" s="10">
        <v>1</v>
      </c>
      <c r="I115" s="10">
        <v>156</v>
      </c>
      <c r="J115" s="12">
        <f t="shared" si="4"/>
        <v>0.12820512820512819</v>
      </c>
    </row>
    <row r="116" spans="2:10" x14ac:dyDescent="0.3">
      <c r="B116" s="10"/>
      <c r="C116" s="10">
        <v>110</v>
      </c>
      <c r="D116" s="10" t="s">
        <v>978</v>
      </c>
      <c r="E116" s="10">
        <v>15</v>
      </c>
      <c r="F116" s="10">
        <v>20</v>
      </c>
      <c r="G116" s="10"/>
      <c r="H116" s="10">
        <v>1</v>
      </c>
      <c r="I116" s="10">
        <v>156</v>
      </c>
      <c r="J116" s="12">
        <f t="shared" si="4"/>
        <v>9.6153846153846159E-2</v>
      </c>
    </row>
    <row r="117" spans="2:10" x14ac:dyDescent="0.3">
      <c r="B117" s="10"/>
      <c r="C117" s="10">
        <v>111</v>
      </c>
      <c r="D117" s="10" t="s">
        <v>304</v>
      </c>
      <c r="E117" s="10">
        <v>18</v>
      </c>
      <c r="F117" s="10">
        <v>19.5</v>
      </c>
      <c r="G117" s="10"/>
      <c r="H117" s="10">
        <v>7</v>
      </c>
      <c r="I117" s="10">
        <v>156</v>
      </c>
      <c r="J117" s="12">
        <f t="shared" si="4"/>
        <v>0.80769230769230771</v>
      </c>
    </row>
    <row r="118" spans="2:10" x14ac:dyDescent="0.3">
      <c r="B118" s="10"/>
      <c r="C118" s="10">
        <v>112</v>
      </c>
      <c r="D118" s="10" t="s">
        <v>305</v>
      </c>
      <c r="E118" s="10">
        <v>18</v>
      </c>
      <c r="F118" s="10">
        <v>18</v>
      </c>
      <c r="G118" s="10"/>
      <c r="H118" s="10">
        <v>3</v>
      </c>
      <c r="I118" s="10">
        <v>156</v>
      </c>
      <c r="J118" s="12">
        <f t="shared" si="4"/>
        <v>0.34615384615384615</v>
      </c>
    </row>
    <row r="119" spans="2:10" x14ac:dyDescent="0.3">
      <c r="B119" s="10"/>
      <c r="C119" s="10">
        <v>113</v>
      </c>
      <c r="D119" s="10" t="s">
        <v>306</v>
      </c>
      <c r="E119" s="10">
        <v>22</v>
      </c>
      <c r="F119" s="10">
        <v>22</v>
      </c>
      <c r="G119" s="10"/>
      <c r="H119" s="10">
        <v>1</v>
      </c>
      <c r="I119" s="10">
        <v>156</v>
      </c>
      <c r="J119" s="12">
        <f t="shared" si="4"/>
        <v>0.14102564102564102</v>
      </c>
    </row>
    <row r="120" spans="2:10" x14ac:dyDescent="0.3">
      <c r="B120" s="10"/>
      <c r="C120" s="10">
        <v>114</v>
      </c>
      <c r="D120" s="10" t="s">
        <v>982</v>
      </c>
      <c r="E120" s="10">
        <v>28</v>
      </c>
      <c r="F120" s="10">
        <v>25</v>
      </c>
      <c r="G120" s="10"/>
      <c r="H120" s="10">
        <v>2</v>
      </c>
      <c r="I120" s="10">
        <v>156</v>
      </c>
      <c r="J120" s="12">
        <f t="shared" si="4"/>
        <v>0.35897435897435898</v>
      </c>
    </row>
    <row r="121" spans="2:10" x14ac:dyDescent="0.3">
      <c r="B121" s="10"/>
      <c r="C121" s="10">
        <v>115</v>
      </c>
      <c r="D121" s="10" t="s">
        <v>980</v>
      </c>
      <c r="E121" s="10">
        <v>35</v>
      </c>
      <c r="F121" s="10">
        <v>38</v>
      </c>
      <c r="G121" s="10"/>
      <c r="H121" s="10">
        <v>2</v>
      </c>
      <c r="I121" s="10">
        <v>156</v>
      </c>
      <c r="J121" s="12">
        <f t="shared" si="4"/>
        <v>0.44871794871794873</v>
      </c>
    </row>
    <row r="122" spans="2:10" x14ac:dyDescent="0.3">
      <c r="B122" s="10"/>
      <c r="C122" s="10">
        <v>116</v>
      </c>
      <c r="D122" s="10" t="s">
        <v>981</v>
      </c>
      <c r="E122" s="10">
        <v>22</v>
      </c>
      <c r="F122" s="10">
        <v>20</v>
      </c>
      <c r="G122" s="10"/>
      <c r="H122" s="10">
        <v>2</v>
      </c>
      <c r="I122" s="10">
        <v>156</v>
      </c>
      <c r="J122" s="12">
        <f t="shared" si="4"/>
        <v>0.28205128205128205</v>
      </c>
    </row>
    <row r="123" spans="2:10" x14ac:dyDescent="0.3">
      <c r="B123" s="10"/>
      <c r="C123" s="10">
        <v>117</v>
      </c>
      <c r="D123" s="10" t="s">
        <v>307</v>
      </c>
      <c r="E123" s="10">
        <v>20</v>
      </c>
      <c r="F123" s="10">
        <v>22</v>
      </c>
      <c r="G123" s="10"/>
      <c r="H123" s="10">
        <v>3</v>
      </c>
      <c r="I123" s="10">
        <v>156</v>
      </c>
      <c r="J123" s="12">
        <f t="shared" si="4"/>
        <v>0.38461538461538464</v>
      </c>
    </row>
    <row r="124" spans="2:10" x14ac:dyDescent="0.3">
      <c r="B124" s="10"/>
      <c r="C124" s="10">
        <v>118</v>
      </c>
      <c r="D124" s="10" t="s">
        <v>87</v>
      </c>
      <c r="E124" s="10">
        <v>40</v>
      </c>
      <c r="F124" s="10">
        <v>40</v>
      </c>
      <c r="G124" s="10"/>
      <c r="H124" s="10">
        <v>4</v>
      </c>
      <c r="I124" s="10">
        <v>156</v>
      </c>
      <c r="J124" s="12">
        <f t="shared" si="4"/>
        <v>1.0256410256410255</v>
      </c>
    </row>
    <row r="125" spans="2:10" x14ac:dyDescent="0.3">
      <c r="B125" s="10"/>
      <c r="C125" s="10">
        <v>119</v>
      </c>
      <c r="D125" s="10" t="s">
        <v>308</v>
      </c>
      <c r="E125" s="10">
        <v>18</v>
      </c>
      <c r="F125" s="10">
        <v>18</v>
      </c>
      <c r="G125" s="10"/>
      <c r="H125" s="10">
        <v>2</v>
      </c>
      <c r="I125" s="10">
        <v>156</v>
      </c>
      <c r="J125" s="12">
        <f t="shared" si="4"/>
        <v>0.23076923076923078</v>
      </c>
    </row>
    <row r="126" spans="2:10" x14ac:dyDescent="0.3">
      <c r="B126" s="10"/>
      <c r="C126" s="10">
        <v>120</v>
      </c>
      <c r="D126" s="10" t="s">
        <v>95</v>
      </c>
      <c r="E126" s="10">
        <v>55</v>
      </c>
      <c r="F126" s="10">
        <v>54</v>
      </c>
      <c r="G126" s="10"/>
      <c r="H126" s="10">
        <v>1</v>
      </c>
      <c r="I126" s="10">
        <v>156</v>
      </c>
      <c r="J126" s="12">
        <f t="shared" si="4"/>
        <v>0.35256410256410259</v>
      </c>
    </row>
    <row r="127" spans="2:10" x14ac:dyDescent="0.3">
      <c r="B127" s="10"/>
      <c r="C127" s="10">
        <v>121</v>
      </c>
      <c r="D127" s="10" t="s">
        <v>96</v>
      </c>
      <c r="E127" s="10">
        <v>45</v>
      </c>
      <c r="F127" s="10">
        <v>28</v>
      </c>
      <c r="G127" s="10"/>
      <c r="H127" s="10">
        <v>1</v>
      </c>
      <c r="I127" s="10">
        <v>156</v>
      </c>
      <c r="J127" s="12">
        <f t="shared" si="4"/>
        <v>0.28846153846153844</v>
      </c>
    </row>
    <row r="128" spans="2:10" x14ac:dyDescent="0.3">
      <c r="B128" s="10"/>
      <c r="C128" s="10">
        <v>122</v>
      </c>
      <c r="D128" s="10" t="s">
        <v>98</v>
      </c>
      <c r="E128" s="10">
        <v>45</v>
      </c>
      <c r="F128" s="10">
        <v>45</v>
      </c>
      <c r="G128" s="10"/>
      <c r="H128" s="10">
        <v>1</v>
      </c>
      <c r="I128" s="10">
        <v>156</v>
      </c>
      <c r="J128" s="12">
        <f t="shared" si="4"/>
        <v>0.28846153846153844</v>
      </c>
    </row>
    <row r="129" spans="2:13" x14ac:dyDescent="0.3">
      <c r="B129" s="10"/>
      <c r="C129" s="10">
        <v>123</v>
      </c>
      <c r="D129" s="10" t="s">
        <v>97</v>
      </c>
      <c r="E129" s="10">
        <v>17.989999999999998</v>
      </c>
      <c r="F129" s="10">
        <v>17.989999999999998</v>
      </c>
      <c r="G129" s="10"/>
      <c r="H129" s="10">
        <v>1</v>
      </c>
      <c r="I129" s="10">
        <v>156</v>
      </c>
      <c r="J129" s="12">
        <f t="shared" si="4"/>
        <v>0.11532051282051281</v>
      </c>
    </row>
    <row r="130" spans="2:13" x14ac:dyDescent="0.3">
      <c r="B130" s="10"/>
      <c r="C130" s="10">
        <v>124</v>
      </c>
      <c r="D130" s="10" t="s">
        <v>1009</v>
      </c>
      <c r="E130" s="10">
        <v>47.99</v>
      </c>
      <c r="F130" s="10">
        <v>19.989999999999998</v>
      </c>
      <c r="G130" s="10"/>
      <c r="H130" s="10">
        <v>1</v>
      </c>
      <c r="I130" s="10">
        <v>52</v>
      </c>
      <c r="J130" s="12">
        <f t="shared" si="4"/>
        <v>0.92288461538461541</v>
      </c>
    </row>
    <row r="131" spans="2:13" x14ac:dyDescent="0.3">
      <c r="B131" s="10"/>
      <c r="C131" s="10">
        <v>125</v>
      </c>
      <c r="D131" s="10" t="s">
        <v>309</v>
      </c>
      <c r="E131" s="10">
        <v>25</v>
      </c>
      <c r="F131" s="10">
        <v>14.99</v>
      </c>
      <c r="G131" s="10"/>
      <c r="H131" s="10">
        <v>1</v>
      </c>
      <c r="I131" s="10">
        <v>26</v>
      </c>
      <c r="J131" s="12">
        <f t="shared" si="4"/>
        <v>0.96153846153846156</v>
      </c>
    </row>
    <row r="132" spans="2:13" x14ac:dyDescent="0.3">
      <c r="B132" s="10"/>
      <c r="C132" s="10">
        <v>126</v>
      </c>
      <c r="D132" s="10" t="s">
        <v>101</v>
      </c>
      <c r="E132" s="10">
        <v>14.99</v>
      </c>
      <c r="F132" s="10">
        <v>14.99</v>
      </c>
      <c r="G132" s="10"/>
      <c r="H132" s="10">
        <v>1</v>
      </c>
      <c r="I132" s="10">
        <v>26</v>
      </c>
      <c r="J132" s="12">
        <f t="shared" si="4"/>
        <v>0.57653846153846156</v>
      </c>
    </row>
    <row r="133" spans="2:13" x14ac:dyDescent="0.3">
      <c r="B133" s="10"/>
      <c r="C133" s="10">
        <v>127</v>
      </c>
      <c r="D133" s="10" t="s">
        <v>310</v>
      </c>
      <c r="E133" s="10">
        <v>14.99</v>
      </c>
      <c r="F133" s="10">
        <v>14.99</v>
      </c>
      <c r="G133" s="10"/>
      <c r="H133" s="10">
        <v>1</v>
      </c>
      <c r="I133" s="10">
        <v>52</v>
      </c>
      <c r="J133" s="12">
        <f t="shared" si="4"/>
        <v>0.28826923076923078</v>
      </c>
    </row>
    <row r="134" spans="2:13" x14ac:dyDescent="0.3">
      <c r="B134" s="10"/>
      <c r="C134" s="10">
        <v>128</v>
      </c>
      <c r="D134" s="10" t="s">
        <v>311</v>
      </c>
      <c r="E134" s="10">
        <v>17.989999999999998</v>
      </c>
      <c r="F134" s="10">
        <v>17.989999999999998</v>
      </c>
      <c r="G134" s="10"/>
      <c r="H134" s="10">
        <v>1</v>
      </c>
      <c r="I134" s="10">
        <v>104</v>
      </c>
      <c r="J134" s="12">
        <f t="shared" si="4"/>
        <v>0.17298076923076922</v>
      </c>
    </row>
    <row r="135" spans="2:13" x14ac:dyDescent="0.3">
      <c r="B135" s="10"/>
      <c r="C135" s="10">
        <v>129</v>
      </c>
      <c r="D135" s="10" t="s">
        <v>312</v>
      </c>
      <c r="E135" s="10">
        <v>19.989999999999998</v>
      </c>
      <c r="F135" s="10">
        <v>19.989999999999998</v>
      </c>
      <c r="G135" s="10"/>
      <c r="H135" s="10">
        <v>1</v>
      </c>
      <c r="I135" s="10">
        <v>104</v>
      </c>
      <c r="J135" s="12">
        <f t="shared" si="4"/>
        <v>0.19221153846153843</v>
      </c>
    </row>
    <row r="136" spans="2:13" x14ac:dyDescent="0.3">
      <c r="B136" s="10"/>
      <c r="C136" s="10">
        <v>130</v>
      </c>
      <c r="D136" s="10" t="s">
        <v>313</v>
      </c>
      <c r="E136" s="10">
        <v>19.989999999999998</v>
      </c>
      <c r="F136" s="10">
        <v>19.989999999999998</v>
      </c>
      <c r="G136" s="10"/>
      <c r="H136" s="10">
        <v>1</v>
      </c>
      <c r="I136" s="10">
        <v>104</v>
      </c>
      <c r="J136" s="12">
        <f t="shared" si="4"/>
        <v>0.19221153846153843</v>
      </c>
    </row>
    <row r="137" spans="2:13" x14ac:dyDescent="0.3">
      <c r="B137" s="10"/>
      <c r="C137" s="10">
        <v>131</v>
      </c>
      <c r="D137" s="10" t="s">
        <v>314</v>
      </c>
      <c r="E137" s="10">
        <v>12.99</v>
      </c>
      <c r="F137" s="10">
        <v>12.99</v>
      </c>
      <c r="G137" s="10"/>
      <c r="H137" s="10">
        <v>1</v>
      </c>
      <c r="I137" s="10">
        <v>104</v>
      </c>
      <c r="J137" s="12">
        <f t="shared" si="4"/>
        <v>0.12490384615384616</v>
      </c>
    </row>
    <row r="138" spans="2:13" x14ac:dyDescent="0.3">
      <c r="B138" s="10"/>
      <c r="C138" s="10">
        <v>132</v>
      </c>
      <c r="D138" s="10" t="s">
        <v>103</v>
      </c>
      <c r="E138" s="10">
        <v>7.5</v>
      </c>
      <c r="F138" s="10">
        <v>6.99</v>
      </c>
      <c r="G138" s="10"/>
      <c r="H138" s="10">
        <v>1</v>
      </c>
      <c r="I138" s="10">
        <v>104</v>
      </c>
      <c r="J138" s="12">
        <f t="shared" si="4"/>
        <v>7.2115384615384609E-2</v>
      </c>
    </row>
    <row r="139" spans="2:13" x14ac:dyDescent="0.3">
      <c r="B139" s="10"/>
      <c r="C139" s="10">
        <v>133</v>
      </c>
      <c r="D139" s="10" t="s">
        <v>105</v>
      </c>
      <c r="E139" s="10">
        <v>6.49</v>
      </c>
      <c r="F139" s="10">
        <v>5.99</v>
      </c>
      <c r="G139" s="10"/>
      <c r="H139" s="10">
        <v>2</v>
      </c>
      <c r="I139" s="10">
        <v>156</v>
      </c>
      <c r="J139" s="12">
        <f t="shared" si="4"/>
        <v>8.3205128205128209E-2</v>
      </c>
    </row>
    <row r="140" spans="2:13" x14ac:dyDescent="0.3">
      <c r="B140" s="10"/>
      <c r="C140" s="10">
        <v>134</v>
      </c>
      <c r="D140" s="10" t="s">
        <v>106</v>
      </c>
      <c r="E140" s="10">
        <v>7.5</v>
      </c>
      <c r="F140" s="10">
        <v>7.5</v>
      </c>
      <c r="G140" s="10"/>
      <c r="H140" s="10">
        <v>2</v>
      </c>
      <c r="I140" s="10">
        <v>156</v>
      </c>
      <c r="J140" s="12">
        <f t="shared" si="4"/>
        <v>9.6153846153846159E-2</v>
      </c>
    </row>
    <row r="141" spans="2:13" x14ac:dyDescent="0.3">
      <c r="B141" s="10"/>
      <c r="C141" s="10">
        <v>135</v>
      </c>
      <c r="D141" s="10" t="s">
        <v>107</v>
      </c>
      <c r="E141" s="10">
        <v>9.5</v>
      </c>
      <c r="F141" s="10">
        <v>9.5</v>
      </c>
      <c r="G141" s="10"/>
      <c r="H141" s="10">
        <v>2</v>
      </c>
      <c r="I141" s="10">
        <v>156</v>
      </c>
      <c r="J141" s="12">
        <f t="shared" ref="J141:J172" si="5">+(E141*H141)/I141</f>
        <v>0.12179487179487179</v>
      </c>
    </row>
    <row r="142" spans="2:13" x14ac:dyDescent="0.3">
      <c r="B142" s="10"/>
      <c r="C142" s="10">
        <v>136</v>
      </c>
      <c r="D142" s="10" t="s">
        <v>315</v>
      </c>
      <c r="E142" s="10">
        <v>19.5</v>
      </c>
      <c r="F142" s="10">
        <v>19.5</v>
      </c>
      <c r="G142" s="10"/>
      <c r="H142" s="10">
        <v>1</v>
      </c>
      <c r="I142" s="10">
        <v>52</v>
      </c>
      <c r="J142" s="12">
        <f t="shared" si="5"/>
        <v>0.375</v>
      </c>
    </row>
    <row r="143" spans="2:13" x14ac:dyDescent="0.3">
      <c r="B143" s="10"/>
      <c r="C143" s="10">
        <v>137</v>
      </c>
      <c r="D143" s="10" t="s">
        <v>79</v>
      </c>
      <c r="E143" s="10">
        <v>8</v>
      </c>
      <c r="F143" s="10">
        <v>10</v>
      </c>
      <c r="G143" s="10"/>
      <c r="H143" s="10">
        <v>2</v>
      </c>
      <c r="I143" s="10">
        <v>52</v>
      </c>
      <c r="J143" s="12">
        <f t="shared" si="5"/>
        <v>0.30769230769230771</v>
      </c>
      <c r="M143" s="39"/>
    </row>
    <row r="144" spans="2:13" x14ac:dyDescent="0.3">
      <c r="B144" s="10"/>
      <c r="C144" s="10">
        <v>138</v>
      </c>
      <c r="D144" s="10" t="s">
        <v>987</v>
      </c>
      <c r="E144" s="10">
        <v>16</v>
      </c>
      <c r="F144" s="10">
        <v>16</v>
      </c>
      <c r="G144" s="10"/>
      <c r="H144" s="10">
        <v>4</v>
      </c>
      <c r="I144" s="10">
        <v>52</v>
      </c>
      <c r="J144" s="12">
        <f t="shared" si="5"/>
        <v>1.2307692307692308</v>
      </c>
      <c r="M144" s="39"/>
    </row>
    <row r="145" spans="2:13" x14ac:dyDescent="0.3">
      <c r="B145" s="10"/>
      <c r="C145" s="10">
        <v>139</v>
      </c>
      <c r="D145" s="10" t="s">
        <v>81</v>
      </c>
      <c r="E145" s="10">
        <v>20</v>
      </c>
      <c r="F145" s="10">
        <v>20</v>
      </c>
      <c r="G145" s="10"/>
      <c r="H145" s="10">
        <v>1</v>
      </c>
      <c r="I145" s="10">
        <v>156</v>
      </c>
      <c r="J145" s="12">
        <f t="shared" si="5"/>
        <v>0.12820512820512819</v>
      </c>
      <c r="M145" s="39"/>
    </row>
    <row r="146" spans="2:13" x14ac:dyDescent="0.3">
      <c r="B146" s="10"/>
      <c r="C146" s="10">
        <v>140</v>
      </c>
      <c r="D146" s="10" t="s">
        <v>82</v>
      </c>
      <c r="E146" s="10">
        <v>12.5</v>
      </c>
      <c r="F146" s="10">
        <v>17</v>
      </c>
      <c r="G146" s="10"/>
      <c r="H146" s="10">
        <v>2</v>
      </c>
      <c r="I146" s="10">
        <v>104</v>
      </c>
      <c r="J146" s="12">
        <f t="shared" si="5"/>
        <v>0.24038461538461539</v>
      </c>
      <c r="M146" s="39"/>
    </row>
    <row r="147" spans="2:13" x14ac:dyDescent="0.3">
      <c r="B147" s="10"/>
      <c r="C147" s="10">
        <v>141</v>
      </c>
      <c r="D147" s="10" t="s">
        <v>985</v>
      </c>
      <c r="E147" s="10">
        <v>6</v>
      </c>
      <c r="F147" s="10">
        <v>6</v>
      </c>
      <c r="G147" s="10"/>
      <c r="H147" s="10">
        <v>3</v>
      </c>
      <c r="I147" s="10">
        <v>52</v>
      </c>
      <c r="J147" s="12">
        <f t="shared" si="5"/>
        <v>0.34615384615384615</v>
      </c>
      <c r="M147" s="39"/>
    </row>
    <row r="148" spans="2:13" x14ac:dyDescent="0.3">
      <c r="B148" s="10"/>
      <c r="C148" s="10">
        <v>142</v>
      </c>
      <c r="D148" s="10" t="s">
        <v>986</v>
      </c>
      <c r="E148" s="10">
        <v>25</v>
      </c>
      <c r="F148" s="10">
        <v>28</v>
      </c>
      <c r="G148" s="10"/>
      <c r="H148" s="10">
        <v>3</v>
      </c>
      <c r="I148" s="10">
        <v>52</v>
      </c>
      <c r="J148" s="12">
        <f t="shared" si="5"/>
        <v>1.4423076923076923</v>
      </c>
      <c r="M148" s="39"/>
    </row>
    <row r="149" spans="2:13" x14ac:dyDescent="0.3">
      <c r="B149" s="10"/>
      <c r="C149" s="10">
        <v>143</v>
      </c>
      <c r="D149" s="10" t="s">
        <v>983</v>
      </c>
      <c r="E149" s="10">
        <v>20</v>
      </c>
      <c r="F149" s="10">
        <v>20</v>
      </c>
      <c r="G149" s="10"/>
      <c r="H149" s="10">
        <v>3</v>
      </c>
      <c r="I149" s="10">
        <v>52</v>
      </c>
      <c r="J149" s="12">
        <f t="shared" si="5"/>
        <v>1.1538461538461537</v>
      </c>
      <c r="M149" s="39"/>
    </row>
    <row r="150" spans="2:13" x14ac:dyDescent="0.3">
      <c r="B150" s="10"/>
      <c r="C150" s="10">
        <v>144</v>
      </c>
      <c r="D150" s="10" t="s">
        <v>984</v>
      </c>
      <c r="E150" s="10">
        <v>20</v>
      </c>
      <c r="F150" s="10">
        <v>20</v>
      </c>
      <c r="G150" s="10"/>
      <c r="H150" s="10">
        <v>3</v>
      </c>
      <c r="I150" s="10">
        <v>52</v>
      </c>
      <c r="J150" s="12">
        <f t="shared" si="5"/>
        <v>1.1538461538461537</v>
      </c>
      <c r="M150" s="39"/>
    </row>
    <row r="151" spans="2:13" x14ac:dyDescent="0.3">
      <c r="B151" s="10"/>
      <c r="C151" s="10">
        <v>145</v>
      </c>
      <c r="D151" s="10" t="s">
        <v>988</v>
      </c>
      <c r="E151" s="10">
        <v>42</v>
      </c>
      <c r="F151" s="10">
        <v>22.5</v>
      </c>
      <c r="G151" s="10"/>
      <c r="H151" s="10">
        <v>2</v>
      </c>
      <c r="I151" s="10">
        <v>156</v>
      </c>
      <c r="J151" s="12">
        <f t="shared" si="5"/>
        <v>0.53846153846153844</v>
      </c>
      <c r="M151" s="39"/>
    </row>
    <row r="152" spans="2:13" x14ac:dyDescent="0.3">
      <c r="B152" s="10"/>
      <c r="C152" s="10">
        <v>146</v>
      </c>
      <c r="D152" s="10" t="s">
        <v>88</v>
      </c>
      <c r="E152" s="10">
        <v>30</v>
      </c>
      <c r="F152" s="10">
        <v>45</v>
      </c>
      <c r="G152" s="10"/>
      <c r="H152" s="10">
        <v>2</v>
      </c>
      <c r="I152" s="10">
        <v>156</v>
      </c>
      <c r="J152" s="12">
        <f t="shared" si="5"/>
        <v>0.38461538461538464</v>
      </c>
      <c r="M152" s="39"/>
    </row>
    <row r="153" spans="2:13" x14ac:dyDescent="0.3">
      <c r="B153" s="10"/>
      <c r="C153" s="10">
        <v>147</v>
      </c>
      <c r="D153" s="10" t="s">
        <v>89</v>
      </c>
      <c r="E153" s="10">
        <v>12.5</v>
      </c>
      <c r="F153" s="10">
        <v>20</v>
      </c>
      <c r="G153" s="10"/>
      <c r="H153" s="10">
        <v>2</v>
      </c>
      <c r="I153" s="10">
        <v>156</v>
      </c>
      <c r="J153" s="12">
        <f t="shared" si="5"/>
        <v>0.16025641025641027</v>
      </c>
      <c r="M153" s="39"/>
    </row>
    <row r="154" spans="2:13" x14ac:dyDescent="0.3">
      <c r="B154" s="10"/>
      <c r="C154" s="10">
        <v>148</v>
      </c>
      <c r="D154" s="10" t="s">
        <v>90</v>
      </c>
      <c r="E154" s="10">
        <v>20</v>
      </c>
      <c r="F154" s="10">
        <v>20</v>
      </c>
      <c r="G154" s="10"/>
      <c r="H154" s="10">
        <v>2</v>
      </c>
      <c r="I154" s="10">
        <v>156</v>
      </c>
      <c r="J154" s="12">
        <f t="shared" si="5"/>
        <v>0.25641025641025639</v>
      </c>
      <c r="M154" s="39"/>
    </row>
    <row r="155" spans="2:13" x14ac:dyDescent="0.3">
      <c r="B155" s="10"/>
      <c r="C155" s="10">
        <v>149</v>
      </c>
      <c r="D155" s="10" t="s">
        <v>91</v>
      </c>
      <c r="E155" s="10">
        <v>22</v>
      </c>
      <c r="F155" s="10">
        <v>22</v>
      </c>
      <c r="G155" s="10"/>
      <c r="H155" s="10">
        <v>2</v>
      </c>
      <c r="I155" s="10">
        <v>156</v>
      </c>
      <c r="J155" s="12">
        <f t="shared" si="5"/>
        <v>0.28205128205128205</v>
      </c>
      <c r="M155" s="39"/>
    </row>
    <row r="156" spans="2:13" x14ac:dyDescent="0.3">
      <c r="B156" s="10"/>
      <c r="C156" s="10">
        <v>150</v>
      </c>
      <c r="D156" s="10" t="s">
        <v>92</v>
      </c>
      <c r="E156" s="10">
        <v>22</v>
      </c>
      <c r="F156" s="10">
        <v>22</v>
      </c>
      <c r="G156" s="10"/>
      <c r="H156" s="10">
        <v>1</v>
      </c>
      <c r="I156" s="10">
        <v>156</v>
      </c>
      <c r="J156" s="12">
        <f t="shared" si="5"/>
        <v>0.14102564102564102</v>
      </c>
      <c r="M156" s="39"/>
    </row>
    <row r="157" spans="2:13" x14ac:dyDescent="0.3">
      <c r="B157" s="10"/>
      <c r="C157" s="10">
        <v>151</v>
      </c>
      <c r="D157" s="10" t="s">
        <v>93</v>
      </c>
      <c r="E157" s="10">
        <v>25</v>
      </c>
      <c r="F157" s="10">
        <v>25</v>
      </c>
      <c r="G157" s="10"/>
      <c r="H157" s="10">
        <v>2</v>
      </c>
      <c r="I157" s="10">
        <v>156</v>
      </c>
      <c r="J157" s="12">
        <f t="shared" si="5"/>
        <v>0.32051282051282054</v>
      </c>
      <c r="M157" s="39"/>
    </row>
    <row r="158" spans="2:13" x14ac:dyDescent="0.3">
      <c r="B158" s="10"/>
      <c r="C158" s="10">
        <v>152</v>
      </c>
      <c r="D158" s="10" t="s">
        <v>94</v>
      </c>
      <c r="E158" s="10">
        <v>85</v>
      </c>
      <c r="F158" s="10">
        <v>79</v>
      </c>
      <c r="G158" s="10"/>
      <c r="H158" s="10">
        <v>2</v>
      </c>
      <c r="I158" s="10">
        <v>156</v>
      </c>
      <c r="J158" s="12">
        <f t="shared" si="5"/>
        <v>1.0897435897435896</v>
      </c>
      <c r="M158" s="39"/>
    </row>
    <row r="159" spans="2:13" x14ac:dyDescent="0.3">
      <c r="B159" s="10"/>
      <c r="C159" s="10">
        <v>153</v>
      </c>
      <c r="D159" s="10" t="s">
        <v>95</v>
      </c>
      <c r="E159" s="10">
        <v>75</v>
      </c>
      <c r="F159" s="10">
        <v>75</v>
      </c>
      <c r="G159" s="10"/>
      <c r="H159" s="10">
        <v>1</v>
      </c>
      <c r="I159" s="10">
        <v>156</v>
      </c>
      <c r="J159" s="12">
        <f t="shared" si="5"/>
        <v>0.48076923076923078</v>
      </c>
      <c r="M159" s="39"/>
    </row>
    <row r="160" spans="2:13" x14ac:dyDescent="0.3">
      <c r="B160" s="10"/>
      <c r="C160" s="10">
        <v>154</v>
      </c>
      <c r="D160" s="10" t="s">
        <v>96</v>
      </c>
      <c r="E160" s="10">
        <v>35</v>
      </c>
      <c r="F160" s="10">
        <v>40</v>
      </c>
      <c r="G160" s="10"/>
      <c r="H160" s="10">
        <v>1</v>
      </c>
      <c r="I160" s="10">
        <v>156</v>
      </c>
      <c r="J160" s="12">
        <f t="shared" si="5"/>
        <v>0.22435897435897437</v>
      </c>
      <c r="M160" s="39"/>
    </row>
    <row r="161" spans="2:13" x14ac:dyDescent="0.3">
      <c r="B161" s="10"/>
      <c r="C161" s="10">
        <v>155</v>
      </c>
      <c r="D161" s="10" t="s">
        <v>97</v>
      </c>
      <c r="E161" s="10">
        <v>17.989999999999998</v>
      </c>
      <c r="F161" s="10">
        <v>17.989999999999998</v>
      </c>
      <c r="G161" s="10"/>
      <c r="H161" s="10">
        <v>1</v>
      </c>
      <c r="I161" s="10">
        <v>156</v>
      </c>
      <c r="J161" s="12">
        <f t="shared" si="5"/>
        <v>0.11532051282051281</v>
      </c>
      <c r="M161" s="39"/>
    </row>
    <row r="162" spans="2:13" x14ac:dyDescent="0.3">
      <c r="B162" s="10"/>
      <c r="C162" s="10">
        <v>156</v>
      </c>
      <c r="D162" s="10" t="s">
        <v>98</v>
      </c>
      <c r="E162" s="10">
        <v>69</v>
      </c>
      <c r="F162" s="10">
        <v>89</v>
      </c>
      <c r="G162" s="10"/>
      <c r="H162" s="10">
        <v>1</v>
      </c>
      <c r="I162" s="10">
        <v>156</v>
      </c>
      <c r="J162" s="12">
        <f t="shared" si="5"/>
        <v>0.44230769230769229</v>
      </c>
      <c r="M162" s="39"/>
    </row>
    <row r="163" spans="2:13" x14ac:dyDescent="0.3">
      <c r="B163" s="10"/>
      <c r="C163" s="10">
        <v>157</v>
      </c>
      <c r="D163" s="10" t="s">
        <v>1010</v>
      </c>
      <c r="E163" s="10">
        <v>26</v>
      </c>
      <c r="F163" s="10">
        <v>29</v>
      </c>
      <c r="G163" s="10"/>
      <c r="H163" s="10">
        <v>1</v>
      </c>
      <c r="I163" s="10">
        <v>52</v>
      </c>
      <c r="J163" s="12">
        <f t="shared" si="5"/>
        <v>0.5</v>
      </c>
      <c r="M163" s="39"/>
    </row>
    <row r="164" spans="2:13" x14ac:dyDescent="0.3">
      <c r="B164" s="10"/>
      <c r="C164" s="10">
        <v>158</v>
      </c>
      <c r="D164" s="10" t="s">
        <v>100</v>
      </c>
      <c r="E164" s="10">
        <v>45</v>
      </c>
      <c r="F164" s="10">
        <v>30</v>
      </c>
      <c r="G164" s="10"/>
      <c r="H164" s="10">
        <v>1</v>
      </c>
      <c r="I164" s="10">
        <v>52</v>
      </c>
      <c r="J164" s="12">
        <f t="shared" si="5"/>
        <v>0.86538461538461542</v>
      </c>
      <c r="M164" s="39"/>
    </row>
    <row r="165" spans="2:13" x14ac:dyDescent="0.3">
      <c r="B165" s="10"/>
      <c r="C165" s="10">
        <v>159</v>
      </c>
      <c r="D165" s="10" t="s">
        <v>101</v>
      </c>
      <c r="E165" s="10">
        <v>39</v>
      </c>
      <c r="F165" s="10">
        <v>30</v>
      </c>
      <c r="G165" s="10"/>
      <c r="H165" s="10">
        <v>1</v>
      </c>
      <c r="I165" s="10">
        <v>52</v>
      </c>
      <c r="J165" s="12">
        <f t="shared" si="5"/>
        <v>0.75</v>
      </c>
      <c r="M165" s="39"/>
    </row>
    <row r="166" spans="2:13" x14ac:dyDescent="0.3">
      <c r="B166" s="10"/>
      <c r="C166" s="10">
        <v>160</v>
      </c>
      <c r="D166" s="10" t="s">
        <v>102</v>
      </c>
      <c r="E166" s="10">
        <v>22</v>
      </c>
      <c r="F166" s="10">
        <v>16</v>
      </c>
      <c r="G166" s="10"/>
      <c r="H166" s="10">
        <v>1</v>
      </c>
      <c r="I166" s="10">
        <v>52</v>
      </c>
      <c r="J166" s="12">
        <f t="shared" si="5"/>
        <v>0.42307692307692307</v>
      </c>
      <c r="M166" s="39"/>
    </row>
    <row r="167" spans="2:13" x14ac:dyDescent="0.3">
      <c r="B167" s="10"/>
      <c r="C167" s="10">
        <v>161</v>
      </c>
      <c r="D167" s="10" t="s">
        <v>103</v>
      </c>
      <c r="E167" s="10">
        <v>7.5</v>
      </c>
      <c r="F167" s="10">
        <v>7.5</v>
      </c>
      <c r="G167" s="10"/>
      <c r="H167" s="10">
        <v>1</v>
      </c>
      <c r="I167" s="10">
        <v>52</v>
      </c>
      <c r="J167" s="12">
        <f t="shared" si="5"/>
        <v>0.14423076923076922</v>
      </c>
      <c r="M167" s="39"/>
    </row>
    <row r="168" spans="2:13" x14ac:dyDescent="0.3">
      <c r="B168" s="10"/>
      <c r="C168" s="10">
        <v>162</v>
      </c>
      <c r="D168" s="10" t="s">
        <v>104</v>
      </c>
      <c r="E168" s="10">
        <v>8</v>
      </c>
      <c r="F168" s="10">
        <v>8</v>
      </c>
      <c r="G168" s="10"/>
      <c r="H168" s="10">
        <v>3</v>
      </c>
      <c r="I168" s="10">
        <v>521</v>
      </c>
      <c r="J168" s="12">
        <f t="shared" si="5"/>
        <v>4.6065259117082535E-2</v>
      </c>
      <c r="M168" s="39"/>
    </row>
    <row r="169" spans="2:13" x14ac:dyDescent="0.3">
      <c r="B169" s="10"/>
      <c r="C169" s="10">
        <v>163</v>
      </c>
      <c r="D169" s="10" t="s">
        <v>105</v>
      </c>
      <c r="E169" s="10">
        <v>5.99</v>
      </c>
      <c r="F169" s="10">
        <v>5.99</v>
      </c>
      <c r="G169" s="10"/>
      <c r="H169" s="10">
        <v>1</v>
      </c>
      <c r="I169" s="10">
        <v>156</v>
      </c>
      <c r="J169" s="12">
        <f t="shared" si="5"/>
        <v>3.8397435897435897E-2</v>
      </c>
      <c r="M169" s="39"/>
    </row>
    <row r="170" spans="2:13" x14ac:dyDescent="0.3">
      <c r="B170" s="10"/>
      <c r="C170" s="10">
        <v>164</v>
      </c>
      <c r="D170" s="10" t="s">
        <v>106</v>
      </c>
      <c r="E170" s="10">
        <v>7.5</v>
      </c>
      <c r="F170" s="10">
        <v>7.5</v>
      </c>
      <c r="G170" s="10"/>
      <c r="H170" s="10">
        <v>1</v>
      </c>
      <c r="I170" s="10">
        <v>156</v>
      </c>
      <c r="J170" s="12">
        <f t="shared" si="5"/>
        <v>4.807692307692308E-2</v>
      </c>
      <c r="M170" s="39"/>
    </row>
    <row r="171" spans="2:13" x14ac:dyDescent="0.3">
      <c r="B171" s="10"/>
      <c r="C171" s="10">
        <v>165</v>
      </c>
      <c r="D171" s="10" t="s">
        <v>107</v>
      </c>
      <c r="E171" s="10">
        <v>9.5</v>
      </c>
      <c r="F171" s="10">
        <v>9.5</v>
      </c>
      <c r="G171" s="10"/>
      <c r="H171" s="10">
        <v>1</v>
      </c>
      <c r="I171" s="10">
        <v>156</v>
      </c>
      <c r="J171" s="12">
        <f t="shared" si="5"/>
        <v>6.0897435897435896E-2</v>
      </c>
      <c r="M171" s="39"/>
    </row>
    <row r="172" spans="2:13" x14ac:dyDescent="0.3">
      <c r="B172" s="10"/>
      <c r="C172" s="10">
        <v>166</v>
      </c>
      <c r="D172" s="10" t="s">
        <v>108</v>
      </c>
      <c r="E172" s="10">
        <v>10</v>
      </c>
      <c r="F172" s="10">
        <v>10</v>
      </c>
      <c r="G172" s="10"/>
      <c r="H172" s="10">
        <v>1</v>
      </c>
      <c r="I172" s="10">
        <v>156</v>
      </c>
      <c r="J172" s="12">
        <f t="shared" si="5"/>
        <v>6.4102564102564097E-2</v>
      </c>
      <c r="M172" s="39"/>
    </row>
    <row r="173" spans="2:13" x14ac:dyDescent="0.3">
      <c r="B173" s="10"/>
      <c r="C173" s="10">
        <v>167</v>
      </c>
      <c r="D173" s="10" t="s">
        <v>109</v>
      </c>
      <c r="E173" s="10">
        <v>12</v>
      </c>
      <c r="F173" s="10">
        <v>12</v>
      </c>
      <c r="G173" s="10"/>
      <c r="H173" s="10">
        <v>1</v>
      </c>
      <c r="I173" s="10">
        <v>52</v>
      </c>
      <c r="J173" s="12">
        <f t="shared" ref="J173" si="6">+(E173*H173)/I173</f>
        <v>0.23076923076923078</v>
      </c>
      <c r="K173" s="23" t="s">
        <v>10</v>
      </c>
      <c r="L173" s="54">
        <f>SUM(J109:J173)</f>
        <v>26.036578079629908</v>
      </c>
      <c r="M173" s="39">
        <f>COUNT(J109:J173)</f>
        <v>65</v>
      </c>
    </row>
    <row r="174" spans="2:13" x14ac:dyDescent="0.3">
      <c r="B174" s="11" t="s">
        <v>316</v>
      </c>
      <c r="C174" s="10"/>
      <c r="D174" s="10"/>
      <c r="E174" s="10"/>
      <c r="F174" s="10"/>
      <c r="G174" s="10"/>
      <c r="H174" s="10"/>
      <c r="I174" s="10"/>
      <c r="J174" s="12"/>
    </row>
    <row r="175" spans="2:13" x14ac:dyDescent="0.3">
      <c r="B175" s="10"/>
      <c r="C175" s="10">
        <v>168</v>
      </c>
      <c r="D175" s="10" t="s">
        <v>110</v>
      </c>
      <c r="E175" s="10">
        <v>132.91666666666666</v>
      </c>
      <c r="F175" s="10">
        <v>77</v>
      </c>
      <c r="G175" s="10"/>
      <c r="H175" s="10">
        <v>1</v>
      </c>
      <c r="I175" s="10">
        <v>1</v>
      </c>
      <c r="J175" s="12">
        <v>132.91666666666666</v>
      </c>
    </row>
    <row r="176" spans="2:13" x14ac:dyDescent="0.3">
      <c r="B176" s="10"/>
      <c r="C176" s="10">
        <v>169</v>
      </c>
      <c r="D176" s="14" t="s">
        <v>111</v>
      </c>
      <c r="E176" s="14">
        <f>0.97*F176</f>
        <v>7.4981</v>
      </c>
      <c r="F176" s="10">
        <v>7.73</v>
      </c>
      <c r="G176" s="10"/>
      <c r="H176" s="10">
        <v>1</v>
      </c>
      <c r="I176" s="10">
        <v>1</v>
      </c>
      <c r="J176" s="12">
        <f t="shared" ref="J176:J180" si="7">+(E176*H176)/I176</f>
        <v>7.4981</v>
      </c>
    </row>
    <row r="177" spans="2:13" x14ac:dyDescent="0.3">
      <c r="B177" s="10"/>
      <c r="C177" s="10">
        <v>170</v>
      </c>
      <c r="D177" s="14" t="s">
        <v>793</v>
      </c>
      <c r="E177" s="14">
        <f>0.97*F177</f>
        <v>9.2440999999999995</v>
      </c>
      <c r="F177" s="10">
        <v>9.5299999999999994</v>
      </c>
      <c r="G177" s="10"/>
      <c r="H177" s="10">
        <v>1</v>
      </c>
      <c r="I177" s="10">
        <v>1</v>
      </c>
      <c r="J177" s="12">
        <f t="shared" si="7"/>
        <v>9.2440999999999995</v>
      </c>
    </row>
    <row r="178" spans="2:13" x14ac:dyDescent="0.3">
      <c r="B178" s="10"/>
      <c r="C178" s="10">
        <v>171</v>
      </c>
      <c r="D178" s="10" t="s">
        <v>112</v>
      </c>
      <c r="E178" s="52">
        <v>1.38</v>
      </c>
      <c r="F178" s="10">
        <v>2.17</v>
      </c>
      <c r="G178" s="10"/>
      <c r="H178" s="10">
        <v>1</v>
      </c>
      <c r="I178" s="10">
        <v>1</v>
      </c>
      <c r="J178" s="12">
        <f t="shared" si="7"/>
        <v>1.38</v>
      </c>
    </row>
    <row r="179" spans="2:13" x14ac:dyDescent="0.3">
      <c r="B179" s="10"/>
      <c r="C179" s="10">
        <v>172</v>
      </c>
      <c r="D179" s="10" t="s">
        <v>370</v>
      </c>
      <c r="E179" s="14">
        <f>0.97*F179</f>
        <v>18.042000000000002</v>
      </c>
      <c r="F179" s="10">
        <v>18.600000000000001</v>
      </c>
      <c r="G179" s="10"/>
      <c r="H179" s="10">
        <v>1</v>
      </c>
      <c r="I179" s="10">
        <v>1</v>
      </c>
      <c r="J179" s="12">
        <f t="shared" si="7"/>
        <v>18.042000000000002</v>
      </c>
    </row>
    <row r="180" spans="2:13" x14ac:dyDescent="0.3">
      <c r="B180" s="10"/>
      <c r="C180" s="10">
        <v>173</v>
      </c>
      <c r="D180" s="10" t="s">
        <v>371</v>
      </c>
      <c r="E180" s="14">
        <f>0.97*F180</f>
        <v>97</v>
      </c>
      <c r="F180" s="10">
        <v>100</v>
      </c>
      <c r="G180" s="10"/>
      <c r="H180" s="10">
        <v>1</v>
      </c>
      <c r="I180" s="12">
        <v>52.142859999999999</v>
      </c>
      <c r="J180" s="12">
        <f t="shared" si="7"/>
        <v>1.8602738706699249</v>
      </c>
      <c r="K180" s="23" t="s">
        <v>11</v>
      </c>
      <c r="L180" s="54">
        <f>SUM(J175:J180)</f>
        <v>170.94114053733657</v>
      </c>
      <c r="M180" s="25">
        <f>COUNT(J175:J180)</f>
        <v>6</v>
      </c>
    </row>
    <row r="181" spans="2:13" x14ac:dyDescent="0.3">
      <c r="B181" s="11" t="s">
        <v>317</v>
      </c>
      <c r="C181" s="10"/>
      <c r="D181" s="10"/>
      <c r="E181" s="10"/>
      <c r="F181" s="10"/>
      <c r="G181" s="10"/>
      <c r="H181" s="10"/>
      <c r="I181" s="10"/>
      <c r="J181" s="12"/>
    </row>
    <row r="182" spans="2:13" x14ac:dyDescent="0.3">
      <c r="B182" s="10"/>
      <c r="C182" s="10">
        <v>174</v>
      </c>
      <c r="D182" s="10" t="s">
        <v>115</v>
      </c>
      <c r="E182" s="10">
        <v>4.54</v>
      </c>
      <c r="F182" s="10">
        <v>5</v>
      </c>
      <c r="G182" s="10"/>
      <c r="H182" s="10">
        <v>1</v>
      </c>
      <c r="I182" s="59">
        <v>521.42859999999996</v>
      </c>
      <c r="J182" s="12">
        <f t="shared" ref="J182:J213" si="8">+(E182*H182)/I182</f>
        <v>8.7068488379808857E-3</v>
      </c>
    </row>
    <row r="183" spans="2:13" x14ac:dyDescent="0.3">
      <c r="B183" s="10"/>
      <c r="C183" s="10">
        <v>175</v>
      </c>
      <c r="D183" s="10" t="s">
        <v>116</v>
      </c>
      <c r="E183" s="10">
        <v>5</v>
      </c>
      <c r="F183" s="10">
        <v>5</v>
      </c>
      <c r="G183" s="10"/>
      <c r="H183" s="10">
        <v>1</v>
      </c>
      <c r="I183" s="59">
        <v>104.29</v>
      </c>
      <c r="J183" s="12">
        <f t="shared" si="8"/>
        <v>4.7943235209511936E-2</v>
      </c>
    </row>
    <row r="184" spans="2:13" x14ac:dyDescent="0.3">
      <c r="B184" s="10"/>
      <c r="C184" s="10">
        <v>176</v>
      </c>
      <c r="D184" s="10" t="s">
        <v>115</v>
      </c>
      <c r="E184" s="10">
        <v>4.54</v>
      </c>
      <c r="F184" s="10">
        <v>5</v>
      </c>
      <c r="G184" s="10"/>
      <c r="H184" s="10">
        <v>1</v>
      </c>
      <c r="I184" s="59">
        <v>521.42859999999996</v>
      </c>
      <c r="J184" s="12">
        <f t="shared" si="8"/>
        <v>8.7068488379808857E-3</v>
      </c>
    </row>
    <row r="185" spans="2:13" x14ac:dyDescent="0.3">
      <c r="B185" s="10"/>
      <c r="C185" s="10">
        <v>177</v>
      </c>
      <c r="D185" s="10" t="s">
        <v>116</v>
      </c>
      <c r="E185" s="10">
        <v>5</v>
      </c>
      <c r="F185" s="10">
        <v>5</v>
      </c>
      <c r="G185" s="10"/>
      <c r="H185" s="10">
        <v>2</v>
      </c>
      <c r="I185" s="59">
        <v>104.29</v>
      </c>
      <c r="J185" s="12">
        <f t="shared" si="8"/>
        <v>9.5886470419023873E-2</v>
      </c>
    </row>
    <row r="186" spans="2:13" x14ac:dyDescent="0.3">
      <c r="B186" s="10"/>
      <c r="C186" s="10">
        <v>178</v>
      </c>
      <c r="D186" s="10" t="s">
        <v>117</v>
      </c>
      <c r="E186" s="10">
        <v>44</v>
      </c>
      <c r="F186" s="10">
        <v>44</v>
      </c>
      <c r="G186" s="10"/>
      <c r="H186" s="10">
        <v>1</v>
      </c>
      <c r="I186" s="59">
        <v>521.42859999999996</v>
      </c>
      <c r="J186" s="12">
        <f t="shared" si="8"/>
        <v>8.4383557020079075E-2</v>
      </c>
    </row>
    <row r="187" spans="2:13" x14ac:dyDescent="0.3">
      <c r="B187" s="10"/>
      <c r="C187" s="10">
        <v>179</v>
      </c>
      <c r="D187" s="10" t="s">
        <v>118</v>
      </c>
      <c r="E187" s="10">
        <v>27</v>
      </c>
      <c r="F187" s="10">
        <v>27</v>
      </c>
      <c r="G187" s="10"/>
      <c r="H187" s="10">
        <v>1</v>
      </c>
      <c r="I187" s="59">
        <v>1042.857</v>
      </c>
      <c r="J187" s="12">
        <f t="shared" si="8"/>
        <v>2.5890414505536235E-2</v>
      </c>
    </row>
    <row r="188" spans="2:13" x14ac:dyDescent="0.3">
      <c r="B188" s="10"/>
      <c r="C188" s="10">
        <v>180</v>
      </c>
      <c r="D188" s="10" t="s">
        <v>119</v>
      </c>
      <c r="E188" s="10">
        <v>0.99</v>
      </c>
      <c r="F188" s="10">
        <v>0.99</v>
      </c>
      <c r="G188" s="10"/>
      <c r="H188" s="10">
        <v>1</v>
      </c>
      <c r="I188" s="59">
        <v>1042.857</v>
      </c>
      <c r="J188" s="12">
        <f t="shared" si="8"/>
        <v>9.493151985363286E-4</v>
      </c>
    </row>
    <row r="189" spans="2:13" x14ac:dyDescent="0.3">
      <c r="B189" s="10"/>
      <c r="C189" s="10">
        <v>181</v>
      </c>
      <c r="D189" s="10" t="s">
        <v>120</v>
      </c>
      <c r="E189" s="10">
        <v>6.5</v>
      </c>
      <c r="F189" s="10">
        <v>19.5</v>
      </c>
      <c r="G189" s="10"/>
      <c r="H189" s="10">
        <v>1</v>
      </c>
      <c r="I189" s="59">
        <v>156.42859999999999</v>
      </c>
      <c r="J189" s="12">
        <f t="shared" si="8"/>
        <v>4.1552503826026703E-2</v>
      </c>
    </row>
    <row r="190" spans="2:13" x14ac:dyDescent="0.3">
      <c r="B190" s="10"/>
      <c r="C190" s="10">
        <v>182</v>
      </c>
      <c r="D190" s="10" t="s">
        <v>121</v>
      </c>
      <c r="E190" s="10">
        <v>7.29</v>
      </c>
      <c r="F190" s="10">
        <v>3.99</v>
      </c>
      <c r="G190" s="10"/>
      <c r="H190" s="10">
        <v>1</v>
      </c>
      <c r="I190" s="59">
        <v>1042.857</v>
      </c>
      <c r="J190" s="12">
        <f t="shared" si="8"/>
        <v>6.990411916494783E-3</v>
      </c>
    </row>
    <row r="191" spans="2:13" x14ac:dyDescent="0.3">
      <c r="B191" s="10"/>
      <c r="C191" s="10">
        <v>183</v>
      </c>
      <c r="D191" s="10" t="s">
        <v>372</v>
      </c>
      <c r="E191" s="10">
        <v>239.99</v>
      </c>
      <c r="F191" s="10">
        <v>228.65</v>
      </c>
      <c r="G191" s="10"/>
      <c r="H191" s="10">
        <v>1</v>
      </c>
      <c r="I191" s="59">
        <v>521.42999999999995</v>
      </c>
      <c r="J191" s="12">
        <f t="shared" si="8"/>
        <v>0.46025353355196291</v>
      </c>
    </row>
    <row r="192" spans="2:13" x14ac:dyDescent="0.3">
      <c r="B192" s="10"/>
      <c r="C192" s="10">
        <v>184</v>
      </c>
      <c r="D192" s="10" t="s">
        <v>123</v>
      </c>
      <c r="E192" s="10">
        <v>139.99</v>
      </c>
      <c r="F192" s="10">
        <v>159.16</v>
      </c>
      <c r="G192" s="10"/>
      <c r="H192" s="10">
        <v>2</v>
      </c>
      <c r="I192" s="59">
        <v>521.42999999999995</v>
      </c>
      <c r="J192" s="12">
        <f t="shared" si="8"/>
        <v>0.53694647411924912</v>
      </c>
    </row>
    <row r="193" spans="2:10" x14ac:dyDescent="0.3">
      <c r="B193" s="10"/>
      <c r="C193" s="10">
        <v>185</v>
      </c>
      <c r="D193" s="10" t="s">
        <v>124</v>
      </c>
      <c r="E193" s="10">
        <v>249</v>
      </c>
      <c r="F193" s="10">
        <v>44.68</v>
      </c>
      <c r="G193" s="10"/>
      <c r="H193" s="10">
        <v>1</v>
      </c>
      <c r="I193" s="59">
        <v>782.14</v>
      </c>
      <c r="J193" s="12">
        <f t="shared" si="8"/>
        <v>0.31835732733270261</v>
      </c>
    </row>
    <row r="194" spans="2:10" x14ac:dyDescent="0.3">
      <c r="B194" s="10"/>
      <c r="C194" s="10">
        <v>186</v>
      </c>
      <c r="D194" s="10" t="s">
        <v>125</v>
      </c>
      <c r="E194" s="10">
        <v>119</v>
      </c>
      <c r="F194" s="10">
        <v>119</v>
      </c>
      <c r="G194" s="10"/>
      <c r="H194" s="10">
        <v>1</v>
      </c>
      <c r="I194" s="59">
        <v>782.14</v>
      </c>
      <c r="J194" s="12">
        <f t="shared" si="8"/>
        <v>0.15214667450840003</v>
      </c>
    </row>
    <row r="195" spans="2:10" x14ac:dyDescent="0.3">
      <c r="B195" s="10"/>
      <c r="C195" s="10">
        <v>187</v>
      </c>
      <c r="D195" s="10" t="s">
        <v>126</v>
      </c>
      <c r="E195" s="10">
        <v>12</v>
      </c>
      <c r="F195" s="10">
        <v>12</v>
      </c>
      <c r="G195" s="10"/>
      <c r="H195" s="10">
        <v>1</v>
      </c>
      <c r="I195" s="59">
        <v>521.42999999999995</v>
      </c>
      <c r="J195" s="12">
        <f t="shared" si="8"/>
        <v>2.3013635579080607E-2</v>
      </c>
    </row>
    <row r="196" spans="2:10" x14ac:dyDescent="0.3">
      <c r="B196" s="10"/>
      <c r="C196" s="10">
        <v>188</v>
      </c>
      <c r="D196" s="10" t="s">
        <v>128</v>
      </c>
      <c r="E196" s="10">
        <v>15</v>
      </c>
      <c r="F196" s="10">
        <v>10</v>
      </c>
      <c r="G196" s="10"/>
      <c r="H196" s="10">
        <v>1</v>
      </c>
      <c r="I196" s="59">
        <v>52.14</v>
      </c>
      <c r="J196" s="12">
        <f t="shared" si="8"/>
        <v>0.28768699654775604</v>
      </c>
    </row>
    <row r="197" spans="2:10" x14ac:dyDescent="0.3">
      <c r="B197" s="10"/>
      <c r="C197" s="10">
        <v>189</v>
      </c>
      <c r="D197" s="10" t="s">
        <v>129</v>
      </c>
      <c r="E197" s="10">
        <v>10</v>
      </c>
      <c r="F197" s="10">
        <v>10</v>
      </c>
      <c r="G197" s="10"/>
      <c r="H197" s="10">
        <v>3</v>
      </c>
      <c r="I197" s="59">
        <v>156.43</v>
      </c>
      <c r="J197" s="12">
        <f t="shared" si="8"/>
        <v>0.19177907051077159</v>
      </c>
    </row>
    <row r="198" spans="2:10" x14ac:dyDescent="0.3">
      <c r="B198" s="10"/>
      <c r="C198" s="10">
        <v>190</v>
      </c>
      <c r="D198" s="10" t="s">
        <v>115</v>
      </c>
      <c r="E198" s="10">
        <v>4.54</v>
      </c>
      <c r="F198" s="10">
        <v>5</v>
      </c>
      <c r="G198" s="10"/>
      <c r="H198" s="10">
        <v>1</v>
      </c>
      <c r="I198" s="59">
        <v>521.42859999999996</v>
      </c>
      <c r="J198" s="12">
        <f t="shared" si="8"/>
        <v>8.7068488379808857E-3</v>
      </c>
    </row>
    <row r="199" spans="2:10" x14ac:dyDescent="0.3">
      <c r="B199" s="10"/>
      <c r="C199" s="10">
        <v>191</v>
      </c>
      <c r="D199" s="10" t="s">
        <v>116</v>
      </c>
      <c r="E199" s="10">
        <v>5</v>
      </c>
      <c r="F199" s="10">
        <v>5</v>
      </c>
      <c r="G199" s="10"/>
      <c r="H199" s="10">
        <v>1</v>
      </c>
      <c r="I199" s="59">
        <v>104.29</v>
      </c>
      <c r="J199" s="12">
        <f t="shared" si="8"/>
        <v>4.7943235209511936E-2</v>
      </c>
    </row>
    <row r="200" spans="2:10" x14ac:dyDescent="0.3">
      <c r="B200" s="10"/>
      <c r="C200" s="10">
        <v>192</v>
      </c>
      <c r="D200" s="10" t="s">
        <v>117</v>
      </c>
      <c r="E200" s="10">
        <v>44</v>
      </c>
      <c r="F200" s="10">
        <v>44</v>
      </c>
      <c r="G200" s="10"/>
      <c r="H200" s="10">
        <v>1</v>
      </c>
      <c r="I200" s="59">
        <v>521.42859999999996</v>
      </c>
      <c r="J200" s="12">
        <f t="shared" si="8"/>
        <v>8.4383557020079075E-2</v>
      </c>
    </row>
    <row r="201" spans="2:10" x14ac:dyDescent="0.3">
      <c r="B201" s="10"/>
      <c r="C201" s="10">
        <v>193</v>
      </c>
      <c r="D201" s="10" t="s">
        <v>118</v>
      </c>
      <c r="E201" s="10">
        <v>27</v>
      </c>
      <c r="F201" s="10">
        <v>27</v>
      </c>
      <c r="G201" s="10"/>
      <c r="H201" s="10">
        <v>1</v>
      </c>
      <c r="I201" s="59">
        <v>1042.857</v>
      </c>
      <c r="J201" s="12">
        <f t="shared" si="8"/>
        <v>2.5890414505536235E-2</v>
      </c>
    </row>
    <row r="202" spans="2:10" x14ac:dyDescent="0.3">
      <c r="B202" s="10"/>
      <c r="C202" s="10">
        <v>194</v>
      </c>
      <c r="D202" s="10" t="s">
        <v>119</v>
      </c>
      <c r="E202" s="10">
        <v>0.99</v>
      </c>
      <c r="F202" s="10">
        <v>0.99</v>
      </c>
      <c r="G202" s="10"/>
      <c r="H202" s="10">
        <v>1</v>
      </c>
      <c r="I202" s="59">
        <v>1042.857</v>
      </c>
      <c r="J202" s="12">
        <f t="shared" si="8"/>
        <v>9.493151985363286E-4</v>
      </c>
    </row>
    <row r="203" spans="2:10" x14ac:dyDescent="0.3">
      <c r="B203" s="10"/>
      <c r="C203" s="10">
        <v>195</v>
      </c>
      <c r="D203" s="10" t="s">
        <v>120</v>
      </c>
      <c r="E203" s="10">
        <v>6.5</v>
      </c>
      <c r="F203" s="10">
        <v>19.5</v>
      </c>
      <c r="G203" s="10"/>
      <c r="H203" s="10">
        <v>1</v>
      </c>
      <c r="I203" s="59">
        <v>156.42859999999999</v>
      </c>
      <c r="J203" s="12">
        <f t="shared" si="8"/>
        <v>4.1552503826026703E-2</v>
      </c>
    </row>
    <row r="204" spans="2:10" x14ac:dyDescent="0.3">
      <c r="B204" s="10"/>
      <c r="C204" s="10">
        <v>196</v>
      </c>
      <c r="D204" s="10" t="s">
        <v>121</v>
      </c>
      <c r="E204" s="10">
        <v>7.29</v>
      </c>
      <c r="F204" s="10">
        <v>3.99</v>
      </c>
      <c r="G204" s="10"/>
      <c r="H204" s="10">
        <v>1</v>
      </c>
      <c r="I204" s="59">
        <v>1042.857</v>
      </c>
      <c r="J204" s="12">
        <f t="shared" si="8"/>
        <v>6.990411916494783E-3</v>
      </c>
    </row>
    <row r="205" spans="2:10" x14ac:dyDescent="0.3">
      <c r="B205" s="10"/>
      <c r="C205" s="10">
        <v>197</v>
      </c>
      <c r="D205" s="10" t="s">
        <v>130</v>
      </c>
      <c r="E205" s="10">
        <v>129.99</v>
      </c>
      <c r="F205" s="10">
        <v>149</v>
      </c>
      <c r="G205" s="10"/>
      <c r="H205" s="10">
        <v>1</v>
      </c>
      <c r="I205" s="59">
        <v>365</v>
      </c>
      <c r="J205" s="12">
        <f t="shared" si="8"/>
        <v>0.35613698630136986</v>
      </c>
    </row>
    <row r="206" spans="2:10" x14ac:dyDescent="0.3">
      <c r="B206" s="10"/>
      <c r="C206" s="10">
        <v>198</v>
      </c>
      <c r="D206" s="10" t="s">
        <v>131</v>
      </c>
      <c r="E206" s="10">
        <v>7.99</v>
      </c>
      <c r="F206" s="10">
        <v>8.99</v>
      </c>
      <c r="G206" s="10"/>
      <c r="H206" s="10">
        <v>8</v>
      </c>
      <c r="I206" s="59">
        <v>782.14</v>
      </c>
      <c r="J206" s="12">
        <f t="shared" si="8"/>
        <v>8.1724499450226307E-2</v>
      </c>
    </row>
    <row r="207" spans="2:10" x14ac:dyDescent="0.3">
      <c r="B207" s="10"/>
      <c r="C207" s="10">
        <v>199</v>
      </c>
      <c r="D207" s="10" t="s">
        <v>132</v>
      </c>
      <c r="E207" s="10">
        <v>3.99</v>
      </c>
      <c r="F207" s="10">
        <v>2.99</v>
      </c>
      <c r="G207" s="10"/>
      <c r="H207" s="10">
        <v>2</v>
      </c>
      <c r="I207" s="59">
        <v>782.14</v>
      </c>
      <c r="J207" s="12">
        <f t="shared" si="8"/>
        <v>1.020277699644565E-2</v>
      </c>
    </row>
    <row r="208" spans="2:10" x14ac:dyDescent="0.3">
      <c r="B208" s="10"/>
      <c r="C208" s="10">
        <v>200</v>
      </c>
      <c r="D208" s="10" t="s">
        <v>116</v>
      </c>
      <c r="E208" s="10">
        <v>5</v>
      </c>
      <c r="F208" s="10">
        <v>5</v>
      </c>
      <c r="G208" s="10"/>
      <c r="H208" s="10">
        <v>1</v>
      </c>
      <c r="I208" s="59">
        <v>104.29</v>
      </c>
      <c r="J208" s="12">
        <f t="shared" si="8"/>
        <v>4.7943235209511936E-2</v>
      </c>
    </row>
    <row r="209" spans="2:10" x14ac:dyDescent="0.3">
      <c r="B209" s="10"/>
      <c r="C209" s="10">
        <v>201</v>
      </c>
      <c r="D209" s="10" t="s">
        <v>117</v>
      </c>
      <c r="E209" s="10">
        <v>44</v>
      </c>
      <c r="F209" s="10">
        <v>44</v>
      </c>
      <c r="G209" s="10"/>
      <c r="H209" s="10">
        <v>1</v>
      </c>
      <c r="I209" s="59">
        <v>521.42859999999996</v>
      </c>
      <c r="J209" s="12">
        <f t="shared" si="8"/>
        <v>8.4383557020079075E-2</v>
      </c>
    </row>
    <row r="210" spans="2:10" x14ac:dyDescent="0.3">
      <c r="B210" s="10"/>
      <c r="C210" s="10">
        <v>202</v>
      </c>
      <c r="D210" s="10" t="s">
        <v>118</v>
      </c>
      <c r="E210" s="10">
        <v>27</v>
      </c>
      <c r="F210" s="10">
        <v>27</v>
      </c>
      <c r="G210" s="10"/>
      <c r="H210" s="10">
        <v>1</v>
      </c>
      <c r="I210" s="59">
        <v>1042.857</v>
      </c>
      <c r="J210" s="12">
        <f t="shared" si="8"/>
        <v>2.5890414505536235E-2</v>
      </c>
    </row>
    <row r="211" spans="2:10" x14ac:dyDescent="0.3">
      <c r="B211" s="10"/>
      <c r="C211" s="10">
        <v>203</v>
      </c>
      <c r="D211" s="10" t="s">
        <v>119</v>
      </c>
      <c r="E211" s="10">
        <v>0.99</v>
      </c>
      <c r="F211" s="10">
        <v>0.99</v>
      </c>
      <c r="G211" s="10"/>
      <c r="H211" s="10">
        <v>1</v>
      </c>
      <c r="I211" s="59">
        <v>1042.857</v>
      </c>
      <c r="J211" s="12">
        <f t="shared" si="8"/>
        <v>9.493151985363286E-4</v>
      </c>
    </row>
    <row r="212" spans="2:10" x14ac:dyDescent="0.3">
      <c r="B212" s="10"/>
      <c r="C212" s="10">
        <v>204</v>
      </c>
      <c r="D212" s="10" t="s">
        <v>120</v>
      </c>
      <c r="E212" s="10">
        <v>6.5</v>
      </c>
      <c r="F212" s="10">
        <v>19.5</v>
      </c>
      <c r="G212" s="10"/>
      <c r="H212" s="10">
        <v>1</v>
      </c>
      <c r="I212" s="59">
        <v>156.42859999999999</v>
      </c>
      <c r="J212" s="12">
        <f t="shared" si="8"/>
        <v>4.1552503826026703E-2</v>
      </c>
    </row>
    <row r="213" spans="2:10" x14ac:dyDescent="0.3">
      <c r="B213" s="10"/>
      <c r="C213" s="10">
        <v>205</v>
      </c>
      <c r="D213" s="10" t="s">
        <v>121</v>
      </c>
      <c r="E213" s="10">
        <v>7.29</v>
      </c>
      <c r="F213" s="10">
        <v>3.99</v>
      </c>
      <c r="G213" s="10"/>
      <c r="H213" s="10">
        <v>1</v>
      </c>
      <c r="I213" s="59">
        <v>1042.857</v>
      </c>
      <c r="J213" s="12">
        <f t="shared" si="8"/>
        <v>6.990411916494783E-3</v>
      </c>
    </row>
    <row r="214" spans="2:10" x14ac:dyDescent="0.3">
      <c r="B214" s="10"/>
      <c r="C214" s="10">
        <v>206</v>
      </c>
      <c r="D214" s="10" t="s">
        <v>133</v>
      </c>
      <c r="E214" s="10">
        <v>14.99</v>
      </c>
      <c r="F214" s="10">
        <v>14.99</v>
      </c>
      <c r="G214" s="10"/>
      <c r="H214" s="10">
        <v>2</v>
      </c>
      <c r="I214" s="59">
        <v>156.43</v>
      </c>
      <c r="J214" s="12">
        <f t="shared" ref="J214:J245" si="9">+(E214*H214)/I214</f>
        <v>0.19165121779709773</v>
      </c>
    </row>
    <row r="215" spans="2:10" x14ac:dyDescent="0.3">
      <c r="B215" s="10"/>
      <c r="C215" s="10">
        <v>207</v>
      </c>
      <c r="D215" s="10" t="s">
        <v>134</v>
      </c>
      <c r="E215" s="10">
        <v>1.1499999999999999</v>
      </c>
      <c r="F215" s="10">
        <v>2.99</v>
      </c>
      <c r="G215" s="10"/>
      <c r="H215" s="10">
        <v>8</v>
      </c>
      <c r="I215" s="59">
        <v>156.43</v>
      </c>
      <c r="J215" s="12">
        <f t="shared" si="9"/>
        <v>5.8812248289969948E-2</v>
      </c>
    </row>
    <row r="216" spans="2:10" x14ac:dyDescent="0.3">
      <c r="B216" s="10"/>
      <c r="C216" s="10">
        <v>208</v>
      </c>
      <c r="D216" s="10" t="s">
        <v>135</v>
      </c>
      <c r="E216" s="10">
        <v>19.989999999999998</v>
      </c>
      <c r="F216" s="10">
        <v>28.2</v>
      </c>
      <c r="G216" s="10"/>
      <c r="H216" s="10">
        <v>1</v>
      </c>
      <c r="I216" s="59">
        <v>782.14290000000005</v>
      </c>
      <c r="J216" s="12">
        <f t="shared" si="9"/>
        <v>2.5557989467142127E-2</v>
      </c>
    </row>
    <row r="217" spans="2:10" x14ac:dyDescent="0.3">
      <c r="B217" s="10"/>
      <c r="C217" s="10">
        <v>209</v>
      </c>
      <c r="D217" s="10" t="s">
        <v>136</v>
      </c>
      <c r="E217" s="10">
        <v>3.99</v>
      </c>
      <c r="F217" s="10">
        <v>2.99</v>
      </c>
      <c r="G217" s="10"/>
      <c r="H217" s="10">
        <v>2</v>
      </c>
      <c r="I217" s="59">
        <v>156.43</v>
      </c>
      <c r="J217" s="12">
        <f t="shared" si="9"/>
        <v>5.1013232755865244E-2</v>
      </c>
    </row>
    <row r="218" spans="2:10" x14ac:dyDescent="0.3">
      <c r="B218" s="10"/>
      <c r="C218" s="10">
        <v>210</v>
      </c>
      <c r="D218" s="10" t="s">
        <v>137</v>
      </c>
      <c r="E218" s="10">
        <v>6.49</v>
      </c>
      <c r="F218" s="10">
        <v>4.99</v>
      </c>
      <c r="G218" s="10"/>
      <c r="H218" s="10">
        <v>2</v>
      </c>
      <c r="I218" s="59">
        <v>156.43</v>
      </c>
      <c r="J218" s="12">
        <f t="shared" si="9"/>
        <v>8.2976411174327178E-2</v>
      </c>
    </row>
    <row r="219" spans="2:10" x14ac:dyDescent="0.3">
      <c r="B219" s="10"/>
      <c r="C219" s="10">
        <v>211</v>
      </c>
      <c r="D219" s="10" t="s">
        <v>140</v>
      </c>
      <c r="E219" s="10">
        <v>44.99</v>
      </c>
      <c r="F219" s="10">
        <v>39.99</v>
      </c>
      <c r="G219" s="10"/>
      <c r="H219" s="10">
        <v>1</v>
      </c>
      <c r="I219" s="59">
        <v>521.42999999999995</v>
      </c>
      <c r="J219" s="12">
        <f t="shared" si="9"/>
        <v>8.6281955391903045E-2</v>
      </c>
    </row>
    <row r="220" spans="2:10" x14ac:dyDescent="0.3">
      <c r="B220" s="10"/>
      <c r="C220" s="10">
        <v>212</v>
      </c>
      <c r="D220" s="10" t="s">
        <v>141</v>
      </c>
      <c r="E220" s="10">
        <v>293</v>
      </c>
      <c r="F220" s="10">
        <v>229</v>
      </c>
      <c r="G220" s="10"/>
      <c r="H220" s="10">
        <v>1</v>
      </c>
      <c r="I220" s="59">
        <v>782.14</v>
      </c>
      <c r="J220" s="12">
        <f t="shared" si="9"/>
        <v>0.37461324059631268</v>
      </c>
    </row>
    <row r="221" spans="2:10" x14ac:dyDescent="0.3">
      <c r="B221" s="10"/>
      <c r="C221" s="10">
        <v>213</v>
      </c>
      <c r="D221" s="10" t="s">
        <v>142</v>
      </c>
      <c r="E221" s="10">
        <v>190</v>
      </c>
      <c r="F221" s="10">
        <v>249.99</v>
      </c>
      <c r="G221" s="10"/>
      <c r="H221" s="10">
        <v>1</v>
      </c>
      <c r="I221" s="59">
        <v>521.42999999999995</v>
      </c>
      <c r="J221" s="12">
        <f t="shared" si="9"/>
        <v>0.36438256333544294</v>
      </c>
    </row>
    <row r="222" spans="2:10" x14ac:dyDescent="0.3">
      <c r="B222" s="10"/>
      <c r="C222" s="10">
        <v>214</v>
      </c>
      <c r="D222" s="10" t="s">
        <v>143</v>
      </c>
      <c r="E222" s="10">
        <v>189</v>
      </c>
      <c r="F222" s="10">
        <v>189</v>
      </c>
      <c r="G222" s="10"/>
      <c r="H222" s="10">
        <v>1</v>
      </c>
      <c r="I222" s="59">
        <v>260.70999999999998</v>
      </c>
      <c r="J222" s="12">
        <f t="shared" si="9"/>
        <v>0.72494342372751341</v>
      </c>
    </row>
    <row r="223" spans="2:10" x14ac:dyDescent="0.3">
      <c r="B223" s="10"/>
      <c r="C223" s="10">
        <v>215</v>
      </c>
      <c r="D223" s="10" t="s">
        <v>144</v>
      </c>
      <c r="E223" s="10">
        <v>9.99</v>
      </c>
      <c r="F223" s="10">
        <v>11.99</v>
      </c>
      <c r="G223" s="10"/>
      <c r="H223" s="10">
        <v>1</v>
      </c>
      <c r="I223" s="59">
        <v>417.14</v>
      </c>
      <c r="J223" s="12">
        <f t="shared" si="9"/>
        <v>2.3948794169823082E-2</v>
      </c>
    </row>
    <row r="224" spans="2:10" x14ac:dyDescent="0.3">
      <c r="B224" s="10"/>
      <c r="C224" s="10">
        <v>216</v>
      </c>
      <c r="D224" s="10" t="s">
        <v>145</v>
      </c>
      <c r="E224" s="10">
        <v>9.99</v>
      </c>
      <c r="F224" s="10">
        <v>11.99</v>
      </c>
      <c r="G224" s="10"/>
      <c r="H224" s="10">
        <v>1</v>
      </c>
      <c r="I224" s="59">
        <v>156.43</v>
      </c>
      <c r="J224" s="12">
        <f t="shared" si="9"/>
        <v>6.386243048008694E-2</v>
      </c>
    </row>
    <row r="225" spans="2:10" x14ac:dyDescent="0.3">
      <c r="B225" s="10"/>
      <c r="C225" s="10">
        <v>217</v>
      </c>
      <c r="D225" s="10" t="s">
        <v>146</v>
      </c>
      <c r="E225" s="10">
        <v>34.99</v>
      </c>
      <c r="F225" s="10">
        <v>34.99</v>
      </c>
      <c r="G225" s="10"/>
      <c r="H225" s="10">
        <v>1</v>
      </c>
      <c r="I225" s="59">
        <v>521.42999999999995</v>
      </c>
      <c r="J225" s="12">
        <f t="shared" si="9"/>
        <v>6.7103925742669213E-2</v>
      </c>
    </row>
    <row r="226" spans="2:10" x14ac:dyDescent="0.3">
      <c r="B226" s="10"/>
      <c r="C226" s="10">
        <v>218</v>
      </c>
      <c r="D226" s="10" t="s">
        <v>147</v>
      </c>
      <c r="E226" s="10">
        <v>11.99</v>
      </c>
      <c r="F226" s="10">
        <v>11.99</v>
      </c>
      <c r="G226" s="10"/>
      <c r="H226" s="10">
        <v>1</v>
      </c>
      <c r="I226" s="59">
        <v>1042.857</v>
      </c>
      <c r="J226" s="12">
        <f t="shared" si="9"/>
        <v>1.1497261848939979E-2</v>
      </c>
    </row>
    <row r="227" spans="2:10" x14ac:dyDescent="0.3">
      <c r="B227" s="10"/>
      <c r="C227" s="10">
        <v>219</v>
      </c>
      <c r="D227" s="10" t="s">
        <v>373</v>
      </c>
      <c r="E227" s="10">
        <v>1.39</v>
      </c>
      <c r="F227" s="10">
        <v>1</v>
      </c>
      <c r="G227" s="10"/>
      <c r="H227" s="10">
        <v>1</v>
      </c>
      <c r="I227" s="59">
        <v>521.42859999999996</v>
      </c>
      <c r="J227" s="12">
        <f t="shared" si="9"/>
        <v>2.6657532785888615E-3</v>
      </c>
    </row>
    <row r="228" spans="2:10" x14ac:dyDescent="0.3">
      <c r="B228" s="10"/>
      <c r="C228" s="10">
        <v>220</v>
      </c>
      <c r="D228" s="10" t="s">
        <v>148</v>
      </c>
      <c r="E228" s="10">
        <v>7.99</v>
      </c>
      <c r="F228" s="10">
        <v>10</v>
      </c>
      <c r="G228" s="10"/>
      <c r="H228" s="10">
        <v>2</v>
      </c>
      <c r="I228" s="59">
        <v>260.71429999999998</v>
      </c>
      <c r="J228" s="12">
        <f t="shared" si="9"/>
        <v>6.129314732640289E-2</v>
      </c>
    </row>
    <row r="229" spans="2:10" x14ac:dyDescent="0.3">
      <c r="B229" s="10"/>
      <c r="C229" s="10">
        <v>221</v>
      </c>
      <c r="D229" s="10" t="s">
        <v>166</v>
      </c>
      <c r="E229" s="10">
        <v>4.99</v>
      </c>
      <c r="F229" s="10">
        <v>4.99</v>
      </c>
      <c r="G229" s="10"/>
      <c r="H229" s="10">
        <v>1</v>
      </c>
      <c r="I229" s="59">
        <v>1042.857</v>
      </c>
      <c r="J229" s="12">
        <f t="shared" si="9"/>
        <v>4.7849321623194743E-3</v>
      </c>
    </row>
    <row r="230" spans="2:10" x14ac:dyDescent="0.3">
      <c r="B230" s="10"/>
      <c r="C230" s="10">
        <v>222</v>
      </c>
      <c r="D230" s="10" t="s">
        <v>374</v>
      </c>
      <c r="E230" s="10">
        <v>4.99</v>
      </c>
      <c r="F230" s="10">
        <v>4.99</v>
      </c>
      <c r="G230" s="10"/>
      <c r="H230" s="10">
        <v>1</v>
      </c>
      <c r="I230" s="59">
        <v>521.42859999999996</v>
      </c>
      <c r="J230" s="12">
        <f t="shared" si="9"/>
        <v>9.5698624893226052E-3</v>
      </c>
    </row>
    <row r="231" spans="2:10" x14ac:dyDescent="0.3">
      <c r="B231" s="10"/>
      <c r="C231" s="10">
        <v>223</v>
      </c>
      <c r="D231" s="10" t="s">
        <v>149</v>
      </c>
      <c r="E231" s="10">
        <v>1.99</v>
      </c>
      <c r="F231" s="10">
        <v>1.9</v>
      </c>
      <c r="G231" s="10"/>
      <c r="H231" s="10">
        <v>1</v>
      </c>
      <c r="I231" s="59">
        <v>208.57140000000001</v>
      </c>
      <c r="J231" s="12">
        <f t="shared" si="9"/>
        <v>9.5410971974105741E-3</v>
      </c>
    </row>
    <row r="232" spans="2:10" x14ac:dyDescent="0.3">
      <c r="B232" s="10"/>
      <c r="C232" s="10">
        <v>224</v>
      </c>
      <c r="D232" s="10" t="s">
        <v>150</v>
      </c>
      <c r="E232" s="10">
        <v>5.49</v>
      </c>
      <c r="F232" s="10">
        <v>6.99</v>
      </c>
      <c r="G232" s="10"/>
      <c r="H232" s="10">
        <v>1</v>
      </c>
      <c r="I232" s="59">
        <v>1042.857</v>
      </c>
      <c r="J232" s="12">
        <f t="shared" si="9"/>
        <v>5.2643842827923681E-3</v>
      </c>
    </row>
    <row r="233" spans="2:10" x14ac:dyDescent="0.3">
      <c r="B233" s="10"/>
      <c r="C233" s="10">
        <v>225</v>
      </c>
      <c r="D233" s="10" t="s">
        <v>152</v>
      </c>
      <c r="E233" s="10">
        <v>5.49</v>
      </c>
      <c r="F233" s="10">
        <v>2.25</v>
      </c>
      <c r="G233" s="10"/>
      <c r="H233" s="10">
        <v>1</v>
      </c>
      <c r="I233" s="59">
        <v>521.42859999999996</v>
      </c>
      <c r="J233" s="12">
        <f t="shared" si="9"/>
        <v>1.0528766546368957E-2</v>
      </c>
    </row>
    <row r="234" spans="2:10" x14ac:dyDescent="0.3">
      <c r="B234" s="10"/>
      <c r="C234" s="10">
        <v>226</v>
      </c>
      <c r="D234" s="10" t="s">
        <v>154</v>
      </c>
      <c r="E234" s="10">
        <v>8.99</v>
      </c>
      <c r="F234" s="10">
        <v>5.99</v>
      </c>
      <c r="G234" s="10"/>
      <c r="H234" s="10">
        <v>1</v>
      </c>
      <c r="I234" s="59">
        <v>1042.857</v>
      </c>
      <c r="J234" s="12">
        <f t="shared" si="9"/>
        <v>8.6205491261026213E-3</v>
      </c>
    </row>
    <row r="235" spans="2:10" x14ac:dyDescent="0.3">
      <c r="B235" s="10"/>
      <c r="C235" s="10">
        <v>227</v>
      </c>
      <c r="D235" s="10" t="s">
        <v>158</v>
      </c>
      <c r="E235" s="10">
        <v>4.99</v>
      </c>
      <c r="F235" s="10">
        <v>4.5</v>
      </c>
      <c r="G235" s="10"/>
      <c r="H235" s="10">
        <v>1</v>
      </c>
      <c r="I235" s="59">
        <v>521.42859999999996</v>
      </c>
      <c r="J235" s="12">
        <f t="shared" si="9"/>
        <v>9.5698624893226052E-3</v>
      </c>
    </row>
    <row r="236" spans="2:10" x14ac:dyDescent="0.3">
      <c r="B236" s="10"/>
      <c r="C236" s="10">
        <v>228</v>
      </c>
      <c r="D236" s="10" t="s">
        <v>156</v>
      </c>
      <c r="E236" s="10">
        <v>8.99</v>
      </c>
      <c r="F236" s="10">
        <v>5.99</v>
      </c>
      <c r="G236" s="10"/>
      <c r="H236" s="10">
        <v>1</v>
      </c>
      <c r="I236" s="59">
        <v>521.42859999999996</v>
      </c>
      <c r="J236" s="12">
        <f t="shared" si="9"/>
        <v>1.7241094945693428E-2</v>
      </c>
    </row>
    <row r="237" spans="2:10" x14ac:dyDescent="0.3">
      <c r="B237" s="10"/>
      <c r="C237" s="10">
        <v>229</v>
      </c>
      <c r="D237" s="10" t="s">
        <v>159</v>
      </c>
      <c r="E237" s="10">
        <v>4.99</v>
      </c>
      <c r="F237" s="10">
        <v>7.99</v>
      </c>
      <c r="G237" s="10"/>
      <c r="H237" s="10">
        <v>1</v>
      </c>
      <c r="I237" s="59">
        <v>104.28570000000001</v>
      </c>
      <c r="J237" s="12">
        <f t="shared" si="9"/>
        <v>4.7849321623194739E-2</v>
      </c>
    </row>
    <row r="238" spans="2:10" x14ac:dyDescent="0.3">
      <c r="B238" s="10"/>
      <c r="C238" s="10">
        <v>230</v>
      </c>
      <c r="D238" s="10" t="s">
        <v>160</v>
      </c>
      <c r="E238" s="10">
        <v>5.99</v>
      </c>
      <c r="F238" s="10">
        <v>6.5</v>
      </c>
      <c r="G238" s="10"/>
      <c r="H238" s="10">
        <v>1</v>
      </c>
      <c r="I238" s="59">
        <v>104.28570000000001</v>
      </c>
      <c r="J238" s="12">
        <f t="shared" si="9"/>
        <v>5.7438364032652608E-2</v>
      </c>
    </row>
    <row r="239" spans="2:10" x14ac:dyDescent="0.3">
      <c r="B239" s="10"/>
      <c r="C239" s="10">
        <v>231</v>
      </c>
      <c r="D239" s="10" t="s">
        <v>161</v>
      </c>
      <c r="E239" s="10">
        <v>3.99</v>
      </c>
      <c r="F239" s="10">
        <v>5.99</v>
      </c>
      <c r="G239" s="10"/>
      <c r="H239" s="10">
        <v>2</v>
      </c>
      <c r="I239" s="59">
        <v>260.71429999999998</v>
      </c>
      <c r="J239" s="12">
        <f t="shared" si="9"/>
        <v>3.0608217500919594E-2</v>
      </c>
    </row>
    <row r="240" spans="2:10" x14ac:dyDescent="0.3">
      <c r="B240" s="10"/>
      <c r="C240" s="10">
        <v>232</v>
      </c>
      <c r="D240" s="10" t="s">
        <v>165</v>
      </c>
      <c r="E240" s="10">
        <v>9.99</v>
      </c>
      <c r="F240" s="10">
        <v>3.99</v>
      </c>
      <c r="G240" s="10"/>
      <c r="H240" s="10">
        <v>1</v>
      </c>
      <c r="I240" s="59">
        <v>521.42859999999996</v>
      </c>
      <c r="J240" s="12">
        <f t="shared" si="9"/>
        <v>1.9158903059786136E-2</v>
      </c>
    </row>
    <row r="241" spans="2:10" x14ac:dyDescent="0.3">
      <c r="B241" s="10"/>
      <c r="C241" s="10">
        <v>233</v>
      </c>
      <c r="D241" s="10" t="s">
        <v>162</v>
      </c>
      <c r="E241" s="10">
        <v>14</v>
      </c>
      <c r="F241" s="10">
        <v>6.99</v>
      </c>
      <c r="G241" s="10"/>
      <c r="H241" s="10">
        <v>1</v>
      </c>
      <c r="I241" s="59">
        <v>521.42859999999996</v>
      </c>
      <c r="J241" s="12">
        <f t="shared" si="9"/>
        <v>2.6849313597297888E-2</v>
      </c>
    </row>
    <row r="242" spans="2:10" x14ac:dyDescent="0.3">
      <c r="B242" s="10"/>
      <c r="C242" s="10">
        <v>234</v>
      </c>
      <c r="D242" s="10" t="s">
        <v>163</v>
      </c>
      <c r="E242" s="10">
        <v>1.99</v>
      </c>
      <c r="F242" s="10">
        <v>1.79</v>
      </c>
      <c r="G242" s="10"/>
      <c r="H242" s="10">
        <v>1</v>
      </c>
      <c r="I242" s="59">
        <v>156.42859999999999</v>
      </c>
      <c r="J242" s="12">
        <f t="shared" si="9"/>
        <v>1.2721458863660483E-2</v>
      </c>
    </row>
    <row r="243" spans="2:10" x14ac:dyDescent="0.3">
      <c r="B243" s="10"/>
      <c r="C243" s="10">
        <v>235</v>
      </c>
      <c r="D243" s="10" t="s">
        <v>164</v>
      </c>
      <c r="E243" s="10">
        <v>1.99</v>
      </c>
      <c r="F243" s="10">
        <v>3.45</v>
      </c>
      <c r="G243" s="10"/>
      <c r="H243" s="10">
        <v>1</v>
      </c>
      <c r="I243" s="59">
        <v>156.42859999999999</v>
      </c>
      <c r="J243" s="12">
        <f t="shared" si="9"/>
        <v>1.2721458863660483E-2</v>
      </c>
    </row>
    <row r="244" spans="2:10" x14ac:dyDescent="0.3">
      <c r="B244" s="10"/>
      <c r="C244" s="10">
        <v>236</v>
      </c>
      <c r="D244" s="10" t="s">
        <v>375</v>
      </c>
      <c r="E244" s="10">
        <v>3.4</v>
      </c>
      <c r="F244" s="10">
        <v>5.99</v>
      </c>
      <c r="G244" s="10"/>
      <c r="H244" s="10">
        <v>1</v>
      </c>
      <c r="I244" s="59">
        <v>156.42859999999999</v>
      </c>
      <c r="J244" s="12">
        <f t="shared" si="9"/>
        <v>2.1735155847460119E-2</v>
      </c>
    </row>
    <row r="245" spans="2:10" x14ac:dyDescent="0.3">
      <c r="B245" s="10"/>
      <c r="C245" s="10">
        <v>237</v>
      </c>
      <c r="D245" s="10" t="s">
        <v>167</v>
      </c>
      <c r="E245" s="10">
        <v>2.89</v>
      </c>
      <c r="F245" s="10">
        <v>3.47</v>
      </c>
      <c r="G245" s="10"/>
      <c r="H245" s="10">
        <v>1</v>
      </c>
      <c r="I245" s="59">
        <v>5</v>
      </c>
      <c r="J245" s="12">
        <f t="shared" si="9"/>
        <v>0.57800000000000007</v>
      </c>
    </row>
    <row r="246" spans="2:10" x14ac:dyDescent="0.3">
      <c r="B246" s="10"/>
      <c r="C246" s="10">
        <v>238</v>
      </c>
      <c r="D246" s="10" t="s">
        <v>168</v>
      </c>
      <c r="E246" s="10">
        <v>16</v>
      </c>
      <c r="F246" s="10">
        <v>15.17</v>
      </c>
      <c r="G246" s="10"/>
      <c r="H246" s="10">
        <v>1</v>
      </c>
      <c r="I246" s="59">
        <v>521.42859999999996</v>
      </c>
      <c r="J246" s="12">
        <f t="shared" ref="J246:J277" si="10">+(E246*H246)/I246</f>
        <v>3.0684929825483299E-2</v>
      </c>
    </row>
    <row r="247" spans="2:10" x14ac:dyDescent="0.3">
      <c r="B247" s="10"/>
      <c r="C247" s="10">
        <v>239</v>
      </c>
      <c r="D247" s="10" t="s">
        <v>376</v>
      </c>
      <c r="E247" s="10">
        <v>0.99</v>
      </c>
      <c r="F247" s="10">
        <v>2.15</v>
      </c>
      <c r="G247" s="10"/>
      <c r="H247" s="10">
        <v>1</v>
      </c>
      <c r="I247" s="59">
        <v>1042.857</v>
      </c>
      <c r="J247" s="12">
        <f t="shared" si="10"/>
        <v>9.493151985363286E-4</v>
      </c>
    </row>
    <row r="248" spans="2:10" x14ac:dyDescent="0.3">
      <c r="B248" s="10"/>
      <c r="C248" s="10">
        <v>240</v>
      </c>
      <c r="D248" s="10" t="s">
        <v>169</v>
      </c>
      <c r="E248" s="10">
        <v>15.2</v>
      </c>
      <c r="F248" s="10">
        <v>19.989999999999998</v>
      </c>
      <c r="G248" s="10"/>
      <c r="H248" s="10">
        <v>1</v>
      </c>
      <c r="I248" s="59">
        <v>260.71429999999998</v>
      </c>
      <c r="J248" s="12">
        <f t="shared" si="10"/>
        <v>5.8301366668418265E-2</v>
      </c>
    </row>
    <row r="249" spans="2:10" x14ac:dyDescent="0.3">
      <c r="B249" s="10"/>
      <c r="C249" s="10">
        <v>241</v>
      </c>
      <c r="D249" s="10" t="s">
        <v>170</v>
      </c>
      <c r="E249" s="10">
        <v>47.23</v>
      </c>
      <c r="F249" s="10">
        <v>47.23</v>
      </c>
      <c r="G249" s="10"/>
      <c r="H249" s="10">
        <v>1</v>
      </c>
      <c r="I249" s="59">
        <v>1042.857</v>
      </c>
      <c r="J249" s="12">
        <f t="shared" si="10"/>
        <v>4.5289047299869489E-2</v>
      </c>
    </row>
    <row r="250" spans="2:10" x14ac:dyDescent="0.3">
      <c r="B250" s="10"/>
      <c r="C250" s="10">
        <v>242</v>
      </c>
      <c r="D250" s="10" t="s">
        <v>171</v>
      </c>
      <c r="E250" s="10">
        <v>6.99</v>
      </c>
      <c r="F250" s="10">
        <v>4.99</v>
      </c>
      <c r="G250" s="10"/>
      <c r="H250" s="10">
        <v>1</v>
      </c>
      <c r="I250" s="59">
        <v>156.42859999999999</v>
      </c>
      <c r="J250" s="12">
        <f t="shared" si="10"/>
        <v>4.4684923345219486E-2</v>
      </c>
    </row>
    <row r="251" spans="2:10" x14ac:dyDescent="0.3">
      <c r="B251" s="10"/>
      <c r="C251" s="10">
        <v>243</v>
      </c>
      <c r="D251" s="10" t="s">
        <v>172</v>
      </c>
      <c r="E251" s="10">
        <v>5</v>
      </c>
      <c r="F251" s="10">
        <v>6.5</v>
      </c>
      <c r="G251" s="10"/>
      <c r="H251" s="10">
        <v>1</v>
      </c>
      <c r="I251" s="59">
        <v>104.28570000000001</v>
      </c>
      <c r="J251" s="12">
        <f t="shared" si="10"/>
        <v>4.7945212047289319E-2</v>
      </c>
    </row>
    <row r="252" spans="2:10" x14ac:dyDescent="0.3">
      <c r="B252" s="10"/>
      <c r="C252" s="10">
        <v>244</v>
      </c>
      <c r="D252" s="10" t="s">
        <v>173</v>
      </c>
      <c r="E252" s="10">
        <v>4.92</v>
      </c>
      <c r="F252" s="10">
        <v>4.9800000000000004</v>
      </c>
      <c r="G252" s="10"/>
      <c r="H252" s="10">
        <v>1</v>
      </c>
      <c r="I252" s="59">
        <v>13.03571</v>
      </c>
      <c r="J252" s="12">
        <f t="shared" si="10"/>
        <v>0.37742478161910631</v>
      </c>
    </row>
    <row r="253" spans="2:10" x14ac:dyDescent="0.3">
      <c r="B253" s="10"/>
      <c r="C253" s="10">
        <v>245</v>
      </c>
      <c r="D253" s="10" t="s">
        <v>174</v>
      </c>
      <c r="E253" s="10">
        <v>13</v>
      </c>
      <c r="F253" s="10">
        <v>13</v>
      </c>
      <c r="G253" s="10"/>
      <c r="H253" s="10">
        <v>1</v>
      </c>
      <c r="I253" s="59">
        <v>1042.857</v>
      </c>
      <c r="J253" s="12">
        <f t="shared" si="10"/>
        <v>1.2465755132295224E-2</v>
      </c>
    </row>
    <row r="254" spans="2:10" x14ac:dyDescent="0.3">
      <c r="B254" s="10"/>
      <c r="C254" s="10">
        <v>246</v>
      </c>
      <c r="D254" s="10" t="s">
        <v>175</v>
      </c>
      <c r="E254" s="10">
        <v>59</v>
      </c>
      <c r="F254" s="10">
        <v>62</v>
      </c>
      <c r="G254" s="10"/>
      <c r="H254" s="10">
        <v>1</v>
      </c>
      <c r="I254" s="59">
        <v>365</v>
      </c>
      <c r="J254" s="12">
        <f t="shared" si="10"/>
        <v>0.16164383561643836</v>
      </c>
    </row>
    <row r="255" spans="2:10" x14ac:dyDescent="0.3">
      <c r="B255" s="10"/>
      <c r="C255" s="10">
        <v>247</v>
      </c>
      <c r="D255" s="10" t="s">
        <v>177</v>
      </c>
      <c r="E255" s="10">
        <v>2.5</v>
      </c>
      <c r="F255" s="10">
        <v>1</v>
      </c>
      <c r="G255" s="10"/>
      <c r="H255" s="10">
        <v>1</v>
      </c>
      <c r="I255" s="59">
        <v>260.71429999999998</v>
      </c>
      <c r="J255" s="12">
        <f t="shared" si="10"/>
        <v>9.5890405704635306E-3</v>
      </c>
    </row>
    <row r="256" spans="2:10" x14ac:dyDescent="0.3">
      <c r="B256" s="10"/>
      <c r="C256" s="10">
        <v>248</v>
      </c>
      <c r="D256" s="10" t="s">
        <v>180</v>
      </c>
      <c r="E256" s="10">
        <v>0.42</v>
      </c>
      <c r="F256" s="10">
        <v>0.47</v>
      </c>
      <c r="G256" s="10"/>
      <c r="H256" s="10">
        <v>1</v>
      </c>
      <c r="I256" s="59">
        <v>20</v>
      </c>
      <c r="J256" s="12">
        <f t="shared" si="10"/>
        <v>2.0999999999999998E-2</v>
      </c>
    </row>
    <row r="257" spans="2:10" x14ac:dyDescent="0.3">
      <c r="B257" s="10"/>
      <c r="C257" s="10">
        <v>249</v>
      </c>
      <c r="D257" s="10" t="s">
        <v>181</v>
      </c>
      <c r="E257" s="10">
        <v>0.99</v>
      </c>
      <c r="F257" s="10">
        <v>0.99</v>
      </c>
      <c r="G257" s="10"/>
      <c r="H257" s="10">
        <v>1</v>
      </c>
      <c r="I257" s="59">
        <v>4.3452380000000002</v>
      </c>
      <c r="J257" s="12">
        <f t="shared" si="10"/>
        <v>0.22783562143201361</v>
      </c>
    </row>
    <row r="258" spans="2:10" x14ac:dyDescent="0.3">
      <c r="B258" s="10"/>
      <c r="C258" s="10">
        <v>250</v>
      </c>
      <c r="D258" s="10" t="s">
        <v>182</v>
      </c>
      <c r="E258" s="10">
        <v>0.99</v>
      </c>
      <c r="F258" s="10">
        <v>0.99</v>
      </c>
      <c r="G258" s="10"/>
      <c r="H258" s="10">
        <v>2</v>
      </c>
      <c r="I258" s="59">
        <v>104.28570000000001</v>
      </c>
      <c r="J258" s="12">
        <f t="shared" si="10"/>
        <v>1.8986303970726572E-2</v>
      </c>
    </row>
    <row r="259" spans="2:10" x14ac:dyDescent="0.3">
      <c r="B259" s="10"/>
      <c r="C259" s="10">
        <v>251</v>
      </c>
      <c r="D259" s="10" t="s">
        <v>183</v>
      </c>
      <c r="E259" s="10">
        <v>0.53</v>
      </c>
      <c r="F259" s="10">
        <v>0.53</v>
      </c>
      <c r="G259" s="10"/>
      <c r="H259" s="10">
        <v>1</v>
      </c>
      <c r="I259" s="59">
        <v>4.3452380000000002</v>
      </c>
      <c r="J259" s="12">
        <f t="shared" si="10"/>
        <v>0.12197260541309821</v>
      </c>
    </row>
    <row r="260" spans="2:10" x14ac:dyDescent="0.3">
      <c r="B260" s="10"/>
      <c r="C260" s="10">
        <v>252</v>
      </c>
      <c r="D260" s="10" t="s">
        <v>184</v>
      </c>
      <c r="E260" s="10">
        <v>0.9</v>
      </c>
      <c r="F260" s="10">
        <v>0.9</v>
      </c>
      <c r="G260" s="10"/>
      <c r="H260" s="10">
        <v>1</v>
      </c>
      <c r="I260" s="59">
        <v>2</v>
      </c>
      <c r="J260" s="12">
        <f t="shared" si="10"/>
        <v>0.45</v>
      </c>
    </row>
    <row r="261" spans="2:10" x14ac:dyDescent="0.3">
      <c r="B261" s="10"/>
      <c r="C261" s="10">
        <v>253</v>
      </c>
      <c r="D261" s="10" t="s">
        <v>185</v>
      </c>
      <c r="E261" s="10">
        <v>1.52</v>
      </c>
      <c r="F261" s="10">
        <v>1.42</v>
      </c>
      <c r="G261" s="10"/>
      <c r="H261" s="10">
        <v>1</v>
      </c>
      <c r="I261" s="59">
        <v>17.380949999999999</v>
      </c>
      <c r="J261" s="12">
        <f t="shared" si="10"/>
        <v>8.7452066774255724E-2</v>
      </c>
    </row>
    <row r="262" spans="2:10" x14ac:dyDescent="0.3">
      <c r="B262" s="10"/>
      <c r="C262" s="10">
        <v>254</v>
      </c>
      <c r="D262" s="10" t="s">
        <v>186</v>
      </c>
      <c r="E262" s="10">
        <v>1.31</v>
      </c>
      <c r="F262" s="10">
        <v>1.87</v>
      </c>
      <c r="G262" s="10"/>
      <c r="H262" s="10">
        <v>1</v>
      </c>
      <c r="I262" s="59">
        <v>17.380949999999999</v>
      </c>
      <c r="J262" s="12">
        <f t="shared" si="10"/>
        <v>7.5369873338338819E-2</v>
      </c>
    </row>
    <row r="263" spans="2:10" x14ac:dyDescent="0.3">
      <c r="B263" s="10"/>
      <c r="C263" s="10">
        <v>255</v>
      </c>
      <c r="D263" s="10" t="s">
        <v>377</v>
      </c>
      <c r="E263" s="10">
        <v>1.84</v>
      </c>
      <c r="F263" s="10">
        <v>1.58</v>
      </c>
      <c r="G263" s="10"/>
      <c r="H263" s="10">
        <v>1</v>
      </c>
      <c r="I263" s="59">
        <v>4.3452380000000002</v>
      </c>
      <c r="J263" s="12">
        <f t="shared" si="10"/>
        <v>0.42345206407566166</v>
      </c>
    </row>
    <row r="264" spans="2:10" x14ac:dyDescent="0.3">
      <c r="B264" s="10"/>
      <c r="C264" s="10">
        <v>256</v>
      </c>
      <c r="D264" s="10" t="s">
        <v>189</v>
      </c>
      <c r="E264" s="10">
        <v>0.53</v>
      </c>
      <c r="F264" s="10">
        <v>0.53</v>
      </c>
      <c r="G264" s="10"/>
      <c r="H264" s="10">
        <v>1</v>
      </c>
      <c r="I264" s="59">
        <v>4.3452380000000002</v>
      </c>
      <c r="J264" s="12">
        <f t="shared" si="10"/>
        <v>0.12197260541309821</v>
      </c>
    </row>
    <row r="265" spans="2:10" x14ac:dyDescent="0.3">
      <c r="B265" s="10"/>
      <c r="C265" s="10">
        <v>257</v>
      </c>
      <c r="D265" s="10" t="s">
        <v>191</v>
      </c>
      <c r="E265" s="10">
        <v>1.79</v>
      </c>
      <c r="F265" s="10">
        <v>1.79</v>
      </c>
      <c r="G265" s="10"/>
      <c r="H265" s="10">
        <v>1</v>
      </c>
      <c r="I265" s="59">
        <v>6.6</v>
      </c>
      <c r="J265" s="12">
        <f t="shared" si="10"/>
        <v>0.27121212121212124</v>
      </c>
    </row>
    <row r="266" spans="2:10" x14ac:dyDescent="0.3">
      <c r="B266" s="10"/>
      <c r="C266" s="10">
        <v>258</v>
      </c>
      <c r="D266" s="10" t="s">
        <v>190</v>
      </c>
      <c r="E266" s="10">
        <v>0.99</v>
      </c>
      <c r="F266" s="10">
        <v>0.99</v>
      </c>
      <c r="G266" s="10"/>
      <c r="H266" s="10">
        <v>1</v>
      </c>
      <c r="I266" s="59">
        <v>52.14</v>
      </c>
      <c r="J266" s="12">
        <f t="shared" si="10"/>
        <v>1.8987341772151899E-2</v>
      </c>
    </row>
    <row r="267" spans="2:10" x14ac:dyDescent="0.3">
      <c r="B267" s="10"/>
      <c r="C267" s="10">
        <v>259</v>
      </c>
      <c r="D267" s="10" t="s">
        <v>194</v>
      </c>
      <c r="E267" s="10">
        <v>17</v>
      </c>
      <c r="F267" s="10">
        <v>9</v>
      </c>
      <c r="G267" s="10"/>
      <c r="H267" s="10">
        <v>2</v>
      </c>
      <c r="I267" s="59">
        <v>104.28570000000001</v>
      </c>
      <c r="J267" s="12">
        <f t="shared" si="10"/>
        <v>0.32602744192156735</v>
      </c>
    </row>
    <row r="268" spans="2:10" x14ac:dyDescent="0.3">
      <c r="B268" s="10"/>
      <c r="C268" s="10">
        <v>260</v>
      </c>
      <c r="D268" s="10" t="s">
        <v>378</v>
      </c>
      <c r="E268" s="10">
        <v>0.99</v>
      </c>
      <c r="F268" s="10">
        <v>0.99</v>
      </c>
      <c r="G268" s="10"/>
      <c r="H268" s="10">
        <v>1</v>
      </c>
      <c r="I268" s="59">
        <v>260.71429999999998</v>
      </c>
      <c r="J268" s="12">
        <f t="shared" si="10"/>
        <v>3.7972600659035584E-3</v>
      </c>
    </row>
    <row r="269" spans="2:10" x14ac:dyDescent="0.3">
      <c r="B269" s="10"/>
      <c r="C269" s="10">
        <v>261</v>
      </c>
      <c r="D269" s="10" t="s">
        <v>379</v>
      </c>
      <c r="E269" s="10">
        <v>0.99</v>
      </c>
      <c r="F269" s="10">
        <v>0.99</v>
      </c>
      <c r="G269" s="10"/>
      <c r="H269" s="10">
        <v>1</v>
      </c>
      <c r="I269" s="59">
        <v>52.142859999999999</v>
      </c>
      <c r="J269" s="12">
        <f t="shared" si="10"/>
        <v>1.8986300329517789E-2</v>
      </c>
    </row>
    <row r="270" spans="2:10" x14ac:dyDescent="0.3">
      <c r="B270" s="10"/>
      <c r="C270" s="10">
        <v>262</v>
      </c>
      <c r="D270" s="10" t="s">
        <v>380</v>
      </c>
      <c r="E270" s="10">
        <v>7.99</v>
      </c>
      <c r="F270" s="10">
        <v>6.99</v>
      </c>
      <c r="G270" s="10"/>
      <c r="H270" s="10">
        <v>1</v>
      </c>
      <c r="I270" s="59">
        <v>1042.857</v>
      </c>
      <c r="J270" s="12">
        <f t="shared" si="10"/>
        <v>7.6616448851568337E-3</v>
      </c>
    </row>
    <row r="271" spans="2:10" x14ac:dyDescent="0.3">
      <c r="B271" s="10"/>
      <c r="C271" s="10">
        <v>263</v>
      </c>
      <c r="D271" s="10" t="s">
        <v>381</v>
      </c>
      <c r="E271" s="10">
        <v>0.99</v>
      </c>
      <c r="F271" s="10">
        <v>0.99</v>
      </c>
      <c r="G271" s="10"/>
      <c r="H271" s="10">
        <v>1</v>
      </c>
      <c r="I271" s="59">
        <v>208.57140000000001</v>
      </c>
      <c r="J271" s="12">
        <f t="shared" si="10"/>
        <v>4.7465759926816429E-3</v>
      </c>
    </row>
    <row r="272" spans="2:10" x14ac:dyDescent="0.3">
      <c r="B272" s="10"/>
      <c r="C272" s="10">
        <v>264</v>
      </c>
      <c r="D272" s="10" t="s">
        <v>1631</v>
      </c>
      <c r="E272" s="10">
        <v>3.41</v>
      </c>
      <c r="F272" s="10">
        <v>4.7300000000000004</v>
      </c>
      <c r="G272" s="10"/>
      <c r="H272" s="10">
        <v>2</v>
      </c>
      <c r="I272" s="59">
        <v>52.142859999999999</v>
      </c>
      <c r="J272" s="12">
        <f t="shared" si="10"/>
        <v>0.13079451338112255</v>
      </c>
    </row>
    <row r="273" spans="2:10" x14ac:dyDescent="0.3">
      <c r="B273" s="10"/>
      <c r="C273" s="10">
        <v>265</v>
      </c>
      <c r="D273" s="10" t="s">
        <v>116</v>
      </c>
      <c r="E273" s="10">
        <v>5</v>
      </c>
      <c r="F273" s="10">
        <v>5</v>
      </c>
      <c r="G273" s="10"/>
      <c r="H273" s="10">
        <v>1</v>
      </c>
      <c r="I273" s="59">
        <v>104.29</v>
      </c>
      <c r="J273" s="12">
        <f t="shared" si="10"/>
        <v>4.7943235209511936E-2</v>
      </c>
    </row>
    <row r="274" spans="2:10" x14ac:dyDescent="0.3">
      <c r="B274" s="10"/>
      <c r="C274" s="10">
        <v>266</v>
      </c>
      <c r="D274" s="10" t="s">
        <v>117</v>
      </c>
      <c r="E274" s="10">
        <v>44</v>
      </c>
      <c r="F274" s="10">
        <v>44</v>
      </c>
      <c r="G274" s="10"/>
      <c r="H274" s="10">
        <v>1</v>
      </c>
      <c r="I274" s="59">
        <v>521.42859999999996</v>
      </c>
      <c r="J274" s="12">
        <f t="shared" si="10"/>
        <v>8.4383557020079075E-2</v>
      </c>
    </row>
    <row r="275" spans="2:10" x14ac:dyDescent="0.3">
      <c r="B275" s="10"/>
      <c r="C275" s="10">
        <v>267</v>
      </c>
      <c r="D275" s="10" t="s">
        <v>118</v>
      </c>
      <c r="E275" s="10">
        <v>27</v>
      </c>
      <c r="F275" s="10">
        <v>27</v>
      </c>
      <c r="G275" s="10"/>
      <c r="H275" s="10">
        <v>1</v>
      </c>
      <c r="I275" s="59">
        <v>1042.857</v>
      </c>
      <c r="J275" s="12">
        <f t="shared" si="10"/>
        <v>2.5890414505536235E-2</v>
      </c>
    </row>
    <row r="276" spans="2:10" x14ac:dyDescent="0.3">
      <c r="B276" s="10"/>
      <c r="C276" s="10">
        <v>268</v>
      </c>
      <c r="D276" s="10" t="s">
        <v>119</v>
      </c>
      <c r="E276" s="10">
        <v>0.99</v>
      </c>
      <c r="F276" s="10">
        <v>0.99</v>
      </c>
      <c r="G276" s="10"/>
      <c r="H276" s="10">
        <v>1</v>
      </c>
      <c r="I276" s="59">
        <v>1042.857</v>
      </c>
      <c r="J276" s="12">
        <f t="shared" si="10"/>
        <v>9.493151985363286E-4</v>
      </c>
    </row>
    <row r="277" spans="2:10" x14ac:dyDescent="0.3">
      <c r="B277" s="10"/>
      <c r="C277" s="10">
        <v>269</v>
      </c>
      <c r="D277" s="10" t="s">
        <v>192</v>
      </c>
      <c r="E277" s="10">
        <v>28</v>
      </c>
      <c r="F277" s="10">
        <v>28</v>
      </c>
      <c r="G277" s="10"/>
      <c r="H277" s="10">
        <v>1</v>
      </c>
      <c r="I277" s="59">
        <v>521.42859999999996</v>
      </c>
      <c r="J277" s="12">
        <f t="shared" si="10"/>
        <v>5.3698627194595776E-2</v>
      </c>
    </row>
    <row r="278" spans="2:10" x14ac:dyDescent="0.3">
      <c r="B278" s="10"/>
      <c r="C278" s="10">
        <v>270</v>
      </c>
      <c r="D278" s="10" t="s">
        <v>382</v>
      </c>
      <c r="E278" s="10">
        <v>12</v>
      </c>
      <c r="F278" s="10">
        <v>16</v>
      </c>
      <c r="G278" s="10"/>
      <c r="H278" s="10">
        <v>4</v>
      </c>
      <c r="I278" s="59">
        <v>104.28570000000001</v>
      </c>
      <c r="J278" s="12">
        <f t="shared" ref="J278:J295" si="11">+(E278*H278)/I278</f>
        <v>0.46027403565397745</v>
      </c>
    </row>
    <row r="279" spans="2:10" x14ac:dyDescent="0.3">
      <c r="B279" s="10"/>
      <c r="C279" s="10">
        <v>271</v>
      </c>
      <c r="D279" s="10" t="s">
        <v>194</v>
      </c>
      <c r="E279" s="10">
        <v>17</v>
      </c>
      <c r="F279" s="10">
        <v>9</v>
      </c>
      <c r="G279" s="10"/>
      <c r="H279" s="10">
        <v>4</v>
      </c>
      <c r="I279" s="59">
        <v>104.28570000000001</v>
      </c>
      <c r="J279" s="12">
        <f t="shared" si="11"/>
        <v>0.6520548838431347</v>
      </c>
    </row>
    <row r="280" spans="2:10" x14ac:dyDescent="0.3">
      <c r="B280" s="10"/>
      <c r="C280" s="10">
        <v>272</v>
      </c>
      <c r="D280" s="10" t="s">
        <v>196</v>
      </c>
      <c r="E280" s="10">
        <v>11</v>
      </c>
      <c r="F280" s="10">
        <v>11</v>
      </c>
      <c r="G280" s="10"/>
      <c r="H280" s="10">
        <v>1</v>
      </c>
      <c r="I280" s="59">
        <v>104.28570000000001</v>
      </c>
      <c r="J280" s="12">
        <f t="shared" si="11"/>
        <v>0.1054794665040365</v>
      </c>
    </row>
    <row r="281" spans="2:10" x14ac:dyDescent="0.3">
      <c r="B281" s="10"/>
      <c r="C281" s="10">
        <v>273</v>
      </c>
      <c r="D281" s="10" t="s">
        <v>198</v>
      </c>
      <c r="E281" s="10">
        <v>12</v>
      </c>
      <c r="F281" s="10">
        <v>13</v>
      </c>
      <c r="G281" s="10"/>
      <c r="H281" s="10">
        <v>1</v>
      </c>
      <c r="I281" s="59">
        <v>260.70999999999998</v>
      </c>
      <c r="J281" s="12">
        <f t="shared" si="11"/>
        <v>4.6028153887461169E-2</v>
      </c>
    </row>
    <row r="282" spans="2:10" x14ac:dyDescent="0.3">
      <c r="B282" s="10"/>
      <c r="C282" s="10">
        <v>274</v>
      </c>
      <c r="D282" s="10" t="s">
        <v>383</v>
      </c>
      <c r="E282" s="10">
        <v>19.989999999999998</v>
      </c>
      <c r="F282" s="10">
        <v>26.99</v>
      </c>
      <c r="G282" s="10"/>
      <c r="H282" s="10">
        <v>1</v>
      </c>
      <c r="I282" s="59">
        <v>521.42859999999996</v>
      </c>
      <c r="J282" s="12">
        <f t="shared" si="11"/>
        <v>3.8336984200713194E-2</v>
      </c>
    </row>
    <row r="283" spans="2:10" x14ac:dyDescent="0.3">
      <c r="B283" s="10"/>
      <c r="C283" s="10">
        <v>275</v>
      </c>
      <c r="D283" s="10" t="s">
        <v>189</v>
      </c>
      <c r="E283" s="10">
        <v>0.53</v>
      </c>
      <c r="F283" s="10">
        <v>0.53</v>
      </c>
      <c r="G283" s="10"/>
      <c r="H283" s="10">
        <v>1</v>
      </c>
      <c r="I283" s="59">
        <v>4.3452380000000002</v>
      </c>
      <c r="J283" s="12">
        <f t="shared" si="11"/>
        <v>0.12197260541309821</v>
      </c>
    </row>
    <row r="284" spans="2:10" x14ac:dyDescent="0.3">
      <c r="B284" s="10"/>
      <c r="C284" s="10">
        <v>276</v>
      </c>
      <c r="D284" s="10" t="s">
        <v>384</v>
      </c>
      <c r="E284" s="10">
        <v>0.99</v>
      </c>
      <c r="F284" s="10">
        <v>0.99</v>
      </c>
      <c r="G284" s="10"/>
      <c r="H284" s="10">
        <v>1</v>
      </c>
      <c r="I284" s="59">
        <v>4.3452380000000002</v>
      </c>
      <c r="J284" s="12">
        <f t="shared" si="11"/>
        <v>0.22783562143201361</v>
      </c>
    </row>
    <row r="285" spans="2:10" x14ac:dyDescent="0.3">
      <c r="B285" s="10"/>
      <c r="C285" s="10">
        <v>277</v>
      </c>
      <c r="D285" s="10" t="s">
        <v>179</v>
      </c>
      <c r="E285" s="10">
        <v>0.99</v>
      </c>
      <c r="F285" s="10">
        <v>0.99</v>
      </c>
      <c r="G285" s="10"/>
      <c r="H285" s="10">
        <v>1</v>
      </c>
      <c r="I285" s="59">
        <v>4.3452380000000002</v>
      </c>
      <c r="J285" s="12">
        <f t="shared" si="11"/>
        <v>0.22783562143201361</v>
      </c>
    </row>
    <row r="286" spans="2:10" x14ac:dyDescent="0.3">
      <c r="B286" s="10"/>
      <c r="C286" s="10">
        <v>278</v>
      </c>
      <c r="D286" s="10" t="s">
        <v>385</v>
      </c>
      <c r="E286" s="10">
        <v>0.99</v>
      </c>
      <c r="F286" s="10">
        <v>0.99</v>
      </c>
      <c r="G286" s="10"/>
      <c r="H286" s="10">
        <v>1</v>
      </c>
      <c r="I286" s="59">
        <v>4.3452380000000002</v>
      </c>
      <c r="J286" s="12">
        <f t="shared" si="11"/>
        <v>0.22783562143201361</v>
      </c>
    </row>
    <row r="287" spans="2:10" x14ac:dyDescent="0.3">
      <c r="B287" s="10"/>
      <c r="C287" s="10">
        <v>279</v>
      </c>
      <c r="D287" s="10" t="s">
        <v>200</v>
      </c>
      <c r="E287" s="10">
        <v>3</v>
      </c>
      <c r="F287" s="10">
        <v>2.12</v>
      </c>
      <c r="G287" s="10"/>
      <c r="H287" s="10">
        <v>1</v>
      </c>
      <c r="I287" s="59">
        <v>13.03571</v>
      </c>
      <c r="J287" s="12">
        <f t="shared" si="11"/>
        <v>0.23013706196286968</v>
      </c>
    </row>
    <row r="288" spans="2:10" x14ac:dyDescent="0.3">
      <c r="B288" s="10"/>
      <c r="C288" s="10">
        <v>280</v>
      </c>
      <c r="D288" s="10" t="s">
        <v>115</v>
      </c>
      <c r="E288" s="10">
        <v>4.54</v>
      </c>
      <c r="F288" s="10">
        <v>5</v>
      </c>
      <c r="G288" s="10"/>
      <c r="H288" s="10">
        <v>1</v>
      </c>
      <c r="I288" s="59">
        <v>521.42859999999996</v>
      </c>
      <c r="J288" s="12">
        <f t="shared" si="11"/>
        <v>8.7068488379808857E-3</v>
      </c>
    </row>
    <row r="289" spans="2:10" x14ac:dyDescent="0.3">
      <c r="B289" s="10"/>
      <c r="C289" s="10">
        <v>281</v>
      </c>
      <c r="D289" s="10" t="s">
        <v>116</v>
      </c>
      <c r="E289" s="10">
        <v>5</v>
      </c>
      <c r="F289" s="10">
        <v>5</v>
      </c>
      <c r="G289" s="10"/>
      <c r="H289" s="10">
        <v>3</v>
      </c>
      <c r="I289" s="59">
        <v>104.29</v>
      </c>
      <c r="J289" s="12">
        <f t="shared" si="11"/>
        <v>0.14382970562853581</v>
      </c>
    </row>
    <row r="290" spans="2:10" x14ac:dyDescent="0.3">
      <c r="B290" s="10"/>
      <c r="C290" s="10">
        <v>282</v>
      </c>
      <c r="D290" s="10" t="s">
        <v>117</v>
      </c>
      <c r="E290" s="10">
        <v>44</v>
      </c>
      <c r="F290" s="10">
        <v>44</v>
      </c>
      <c r="G290" s="10"/>
      <c r="H290" s="10">
        <v>1</v>
      </c>
      <c r="I290" s="59">
        <v>521.42859999999996</v>
      </c>
      <c r="J290" s="12">
        <f t="shared" si="11"/>
        <v>8.4383557020079075E-2</v>
      </c>
    </row>
    <row r="291" spans="2:10" x14ac:dyDescent="0.3">
      <c r="B291" s="10"/>
      <c r="C291" s="10">
        <v>283</v>
      </c>
      <c r="D291" s="10" t="s">
        <v>118</v>
      </c>
      <c r="E291" s="10">
        <v>27</v>
      </c>
      <c r="F291" s="10">
        <v>27</v>
      </c>
      <c r="G291" s="10"/>
      <c r="H291" s="10">
        <v>1</v>
      </c>
      <c r="I291" s="59">
        <v>1042.857</v>
      </c>
      <c r="J291" s="12">
        <f t="shared" si="11"/>
        <v>2.5890414505536235E-2</v>
      </c>
    </row>
    <row r="292" spans="2:10" x14ac:dyDescent="0.3">
      <c r="B292" s="10"/>
      <c r="C292" s="10">
        <v>284</v>
      </c>
      <c r="D292" s="10" t="s">
        <v>119</v>
      </c>
      <c r="E292" s="10">
        <v>0.99</v>
      </c>
      <c r="F292" s="10">
        <v>0.99</v>
      </c>
      <c r="G292" s="10"/>
      <c r="H292" s="10">
        <v>1</v>
      </c>
      <c r="I292" s="59">
        <v>1042.857</v>
      </c>
      <c r="J292" s="12">
        <f t="shared" si="11"/>
        <v>9.493151985363286E-4</v>
      </c>
    </row>
    <row r="293" spans="2:10" x14ac:dyDescent="0.3">
      <c r="B293" s="10"/>
      <c r="C293" s="10">
        <v>285</v>
      </c>
      <c r="D293" s="10" t="s">
        <v>120</v>
      </c>
      <c r="E293" s="10">
        <v>6.5</v>
      </c>
      <c r="F293" s="10">
        <v>19.5</v>
      </c>
      <c r="G293" s="10"/>
      <c r="H293" s="10">
        <v>1</v>
      </c>
      <c r="I293" s="59">
        <v>156.42859999999999</v>
      </c>
      <c r="J293" s="12">
        <f t="shared" si="11"/>
        <v>4.1552503826026703E-2</v>
      </c>
    </row>
    <row r="294" spans="2:10" x14ac:dyDescent="0.3">
      <c r="B294" s="10"/>
      <c r="C294" s="10">
        <v>286</v>
      </c>
      <c r="D294" s="10" t="s">
        <v>121</v>
      </c>
      <c r="E294" s="10">
        <v>7.29</v>
      </c>
      <c r="F294" s="10">
        <v>3.99</v>
      </c>
      <c r="G294" s="10"/>
      <c r="H294" s="10">
        <v>1</v>
      </c>
      <c r="I294" s="59">
        <v>1042.857</v>
      </c>
      <c r="J294" s="12">
        <f t="shared" si="11"/>
        <v>6.990411916494783E-3</v>
      </c>
    </row>
    <row r="295" spans="2:10" x14ac:dyDescent="0.3">
      <c r="B295" s="10"/>
      <c r="C295" s="10">
        <v>287</v>
      </c>
      <c r="D295" s="10" t="s">
        <v>201</v>
      </c>
      <c r="E295" s="10">
        <v>199</v>
      </c>
      <c r="F295" s="10">
        <v>184.99</v>
      </c>
      <c r="G295" s="10"/>
      <c r="H295" s="10">
        <v>1</v>
      </c>
      <c r="I295" s="59">
        <v>521.42859999999996</v>
      </c>
      <c r="J295" s="12">
        <f t="shared" si="11"/>
        <v>0.38164381470444853</v>
      </c>
    </row>
    <row r="296" spans="2:10" x14ac:dyDescent="0.3">
      <c r="B296" s="10"/>
      <c r="C296" s="10">
        <v>288</v>
      </c>
      <c r="D296" s="10" t="s">
        <v>202</v>
      </c>
      <c r="E296" s="10" t="s">
        <v>799</v>
      </c>
      <c r="F296" s="10" t="s">
        <v>799</v>
      </c>
      <c r="G296" s="10"/>
      <c r="H296" s="10">
        <v>1</v>
      </c>
      <c r="I296" s="59">
        <v>417.17</v>
      </c>
      <c r="J296" s="12"/>
    </row>
    <row r="297" spans="2:10" x14ac:dyDescent="0.3">
      <c r="B297" s="10"/>
      <c r="C297" s="10">
        <v>289</v>
      </c>
      <c r="D297" s="10" t="s">
        <v>203</v>
      </c>
      <c r="E297" s="10">
        <v>129</v>
      </c>
      <c r="F297" s="10">
        <v>92.95</v>
      </c>
      <c r="G297" s="10"/>
      <c r="H297" s="10">
        <v>1</v>
      </c>
      <c r="I297" s="59">
        <v>521.42859999999996</v>
      </c>
      <c r="J297" s="12">
        <f t="shared" ref="J297:J308" si="12">+(E297*H297)/I297</f>
        <v>0.2473972467179591</v>
      </c>
    </row>
    <row r="298" spans="2:10" x14ac:dyDescent="0.3">
      <c r="B298" s="10"/>
      <c r="C298" s="10">
        <v>290</v>
      </c>
      <c r="D298" s="10" t="s">
        <v>204</v>
      </c>
      <c r="E298" s="10">
        <v>85</v>
      </c>
      <c r="F298" s="10">
        <v>85</v>
      </c>
      <c r="G298" s="10"/>
      <c r="H298" s="10">
        <v>2</v>
      </c>
      <c r="I298" s="59">
        <v>521.42859999999996</v>
      </c>
      <c r="J298" s="12">
        <f t="shared" si="12"/>
        <v>0.32602737939576004</v>
      </c>
    </row>
    <row r="299" spans="2:10" x14ac:dyDescent="0.3">
      <c r="B299" s="10"/>
      <c r="C299" s="10">
        <v>291</v>
      </c>
      <c r="D299" s="10" t="s">
        <v>205</v>
      </c>
      <c r="E299" s="10">
        <v>39</v>
      </c>
      <c r="F299" s="10">
        <v>36</v>
      </c>
      <c r="G299" s="10"/>
      <c r="H299" s="10">
        <v>2</v>
      </c>
      <c r="I299" s="59">
        <v>521.42859999999996</v>
      </c>
      <c r="J299" s="12">
        <f t="shared" si="12"/>
        <v>0.14958903289923109</v>
      </c>
    </row>
    <row r="300" spans="2:10" x14ac:dyDescent="0.3">
      <c r="B300" s="10"/>
      <c r="C300" s="10">
        <v>292</v>
      </c>
      <c r="D300" s="10" t="s">
        <v>126</v>
      </c>
      <c r="E300" s="10">
        <v>12</v>
      </c>
      <c r="F300" s="10">
        <v>12</v>
      </c>
      <c r="G300" s="10"/>
      <c r="H300" s="10">
        <v>2</v>
      </c>
      <c r="I300" s="59">
        <v>521.42859999999996</v>
      </c>
      <c r="J300" s="12">
        <f t="shared" si="12"/>
        <v>4.6027394738224953E-2</v>
      </c>
    </row>
    <row r="301" spans="2:10" x14ac:dyDescent="0.3">
      <c r="B301" s="10"/>
      <c r="C301" s="10">
        <v>293</v>
      </c>
      <c r="D301" s="10" t="s">
        <v>206</v>
      </c>
      <c r="E301" s="10">
        <v>17.5</v>
      </c>
      <c r="F301" s="10">
        <v>15</v>
      </c>
      <c r="G301" s="10"/>
      <c r="H301" s="10">
        <v>1</v>
      </c>
      <c r="I301" s="59">
        <v>521.42859999999996</v>
      </c>
      <c r="J301" s="12">
        <f t="shared" si="12"/>
        <v>3.3561641996622357E-2</v>
      </c>
    </row>
    <row r="302" spans="2:10" x14ac:dyDescent="0.3">
      <c r="B302" s="10"/>
      <c r="C302" s="10">
        <v>294</v>
      </c>
      <c r="D302" s="10" t="s">
        <v>207</v>
      </c>
      <c r="E302" s="10">
        <v>6.5</v>
      </c>
      <c r="F302" s="10">
        <v>8</v>
      </c>
      <c r="G302" s="10"/>
      <c r="H302" s="10">
        <v>2</v>
      </c>
      <c r="I302" s="59">
        <v>260.71429999999998</v>
      </c>
      <c r="J302" s="12">
        <f t="shared" si="12"/>
        <v>4.9863010966410361E-2</v>
      </c>
    </row>
    <row r="303" spans="2:10" x14ac:dyDescent="0.3">
      <c r="B303" s="10"/>
      <c r="C303" s="10">
        <v>295</v>
      </c>
      <c r="D303" s="10" t="s">
        <v>209</v>
      </c>
      <c r="E303" s="10">
        <v>19.5</v>
      </c>
      <c r="F303" s="10">
        <v>18</v>
      </c>
      <c r="G303" s="10"/>
      <c r="H303" s="10">
        <v>2</v>
      </c>
      <c r="I303" s="59">
        <v>104.28570000000001</v>
      </c>
      <c r="J303" s="12">
        <f t="shared" si="12"/>
        <v>0.37397265396885671</v>
      </c>
    </row>
    <row r="304" spans="2:10" x14ac:dyDescent="0.3">
      <c r="B304" s="10"/>
      <c r="C304" s="10">
        <v>296</v>
      </c>
      <c r="D304" s="10" t="s">
        <v>210</v>
      </c>
      <c r="E304" s="10">
        <v>29.5</v>
      </c>
      <c r="F304" s="10">
        <v>29.5</v>
      </c>
      <c r="G304" s="10"/>
      <c r="H304" s="10">
        <v>2</v>
      </c>
      <c r="I304" s="59">
        <v>104.28570000000001</v>
      </c>
      <c r="J304" s="12">
        <f t="shared" si="12"/>
        <v>0.56575350215801401</v>
      </c>
    </row>
    <row r="305" spans="2:13" x14ac:dyDescent="0.3">
      <c r="B305" s="10"/>
      <c r="C305" s="10">
        <v>297</v>
      </c>
      <c r="D305" s="10" t="s">
        <v>208</v>
      </c>
      <c r="E305" s="10">
        <v>29.5</v>
      </c>
      <c r="F305" s="10">
        <v>29.5</v>
      </c>
      <c r="G305" s="10"/>
      <c r="H305" s="10">
        <v>1</v>
      </c>
      <c r="I305" s="59">
        <v>104.28570000000001</v>
      </c>
      <c r="J305" s="12">
        <f t="shared" si="12"/>
        <v>0.282876751079007</v>
      </c>
    </row>
    <row r="306" spans="2:13" x14ac:dyDescent="0.3">
      <c r="B306" s="10"/>
      <c r="C306" s="10">
        <v>298</v>
      </c>
      <c r="D306" s="10" t="s">
        <v>211</v>
      </c>
      <c r="E306" s="10">
        <v>8</v>
      </c>
      <c r="F306" s="10">
        <v>8</v>
      </c>
      <c r="G306" s="10"/>
      <c r="H306" s="10">
        <v>2</v>
      </c>
      <c r="I306" s="59">
        <v>104.28570000000001</v>
      </c>
      <c r="J306" s="12">
        <f t="shared" si="12"/>
        <v>0.15342467855132583</v>
      </c>
    </row>
    <row r="307" spans="2:13" x14ac:dyDescent="0.3">
      <c r="B307" s="10"/>
      <c r="C307" s="10">
        <v>299</v>
      </c>
      <c r="D307" s="10" t="s">
        <v>215</v>
      </c>
      <c r="E307" s="10">
        <v>0.52</v>
      </c>
      <c r="F307" s="10">
        <v>0.47</v>
      </c>
      <c r="G307" s="10"/>
      <c r="H307" s="10">
        <v>4</v>
      </c>
      <c r="I307" s="59">
        <v>52.142859999999999</v>
      </c>
      <c r="J307" s="12">
        <f t="shared" si="12"/>
        <v>3.9890408773128286E-2</v>
      </c>
    </row>
    <row r="308" spans="2:13" x14ac:dyDescent="0.3">
      <c r="B308" s="10"/>
      <c r="C308" s="10">
        <v>300</v>
      </c>
      <c r="D308" s="10" t="s">
        <v>216</v>
      </c>
      <c r="E308" s="10">
        <v>25</v>
      </c>
      <c r="F308" s="10">
        <v>20</v>
      </c>
      <c r="G308" s="10"/>
      <c r="H308" s="10">
        <v>2</v>
      </c>
      <c r="I308" s="59">
        <v>4.3499999999999996</v>
      </c>
      <c r="J308" s="12">
        <f t="shared" si="12"/>
        <v>11.494252873563219</v>
      </c>
      <c r="K308" s="23" t="s">
        <v>812</v>
      </c>
      <c r="L308" s="54">
        <f>SUM(J182:J308)</f>
        <v>26.362660541505065</v>
      </c>
      <c r="M308" s="25">
        <f>COUNT(J182:J308)</f>
        <v>126</v>
      </c>
    </row>
    <row r="309" spans="2:13" x14ac:dyDescent="0.3">
      <c r="B309" s="11" t="s">
        <v>318</v>
      </c>
      <c r="C309" s="10"/>
      <c r="D309" s="10"/>
      <c r="E309" s="10"/>
      <c r="F309" s="10"/>
      <c r="G309" s="10"/>
      <c r="H309" s="10"/>
      <c r="I309" s="10"/>
      <c r="J309" s="12"/>
    </row>
    <row r="310" spans="2:13" x14ac:dyDescent="0.3">
      <c r="B310" s="10"/>
      <c r="C310" s="10">
        <v>301</v>
      </c>
      <c r="D310" s="10" t="s">
        <v>217</v>
      </c>
      <c r="E310" s="10">
        <v>3.85</v>
      </c>
      <c r="F310" s="10">
        <v>3.85</v>
      </c>
      <c r="G310" s="10"/>
      <c r="H310" s="10">
        <v>8</v>
      </c>
      <c r="I310" s="10">
        <v>52</v>
      </c>
      <c r="J310" s="12">
        <f>+(E310*H310)/I310</f>
        <v>0.59230769230769231</v>
      </c>
    </row>
    <row r="311" spans="2:13" x14ac:dyDescent="0.3">
      <c r="B311" s="10"/>
      <c r="C311" s="10">
        <v>302</v>
      </c>
      <c r="D311" s="10" t="s">
        <v>218</v>
      </c>
      <c r="E311" s="10">
        <v>0</v>
      </c>
      <c r="F311" s="10" t="s">
        <v>804</v>
      </c>
      <c r="G311" s="10"/>
      <c r="H311" s="10"/>
      <c r="I311" s="10"/>
      <c r="J311" s="12"/>
    </row>
    <row r="312" spans="2:13" x14ac:dyDescent="0.3">
      <c r="B312" s="10"/>
      <c r="C312" s="10">
        <v>303</v>
      </c>
      <c r="D312" s="10" t="s">
        <v>219</v>
      </c>
      <c r="E312" s="10">
        <v>100</v>
      </c>
      <c r="F312" s="10">
        <v>100</v>
      </c>
      <c r="G312" s="10"/>
      <c r="H312" s="10">
        <v>2</v>
      </c>
      <c r="I312" s="10">
        <v>104</v>
      </c>
      <c r="J312" s="12">
        <f t="shared" ref="J312:J352" si="13">+(E312*H312)/I312</f>
        <v>1.9230769230769231</v>
      </c>
    </row>
    <row r="313" spans="2:13" x14ac:dyDescent="0.3">
      <c r="B313" s="10"/>
      <c r="C313" s="10">
        <v>304</v>
      </c>
      <c r="D313" s="10" t="s">
        <v>220</v>
      </c>
      <c r="E313" s="10">
        <v>18.5</v>
      </c>
      <c r="F313" s="10">
        <v>18.5</v>
      </c>
      <c r="G313" s="10"/>
      <c r="H313" s="10">
        <v>2</v>
      </c>
      <c r="I313" s="10">
        <v>52</v>
      </c>
      <c r="J313" s="12">
        <f t="shared" si="13"/>
        <v>0.71153846153846156</v>
      </c>
    </row>
    <row r="314" spans="2:13" x14ac:dyDescent="0.3">
      <c r="B314" s="10"/>
      <c r="C314" s="10">
        <v>305</v>
      </c>
      <c r="D314" s="10" t="s">
        <v>221</v>
      </c>
      <c r="E314" s="10">
        <v>50.5</v>
      </c>
      <c r="F314" s="10">
        <v>50.5</v>
      </c>
      <c r="G314" s="10"/>
      <c r="H314" s="10">
        <v>2</v>
      </c>
      <c r="I314" s="10">
        <v>52</v>
      </c>
      <c r="J314" s="12">
        <f t="shared" si="13"/>
        <v>1.9423076923076923</v>
      </c>
    </row>
    <row r="315" spans="2:13" x14ac:dyDescent="0.3">
      <c r="B315" s="10"/>
      <c r="C315" s="10">
        <v>306</v>
      </c>
      <c r="D315" s="10" t="s">
        <v>386</v>
      </c>
      <c r="E315" s="10">
        <v>0.32</v>
      </c>
      <c r="F315" s="10">
        <v>0.32</v>
      </c>
      <c r="G315" s="10"/>
      <c r="H315" s="10">
        <v>1</v>
      </c>
      <c r="I315" s="10">
        <v>52</v>
      </c>
      <c r="J315" s="12">
        <f t="shared" si="13"/>
        <v>6.1538461538461538E-3</v>
      </c>
    </row>
    <row r="316" spans="2:13" x14ac:dyDescent="0.3">
      <c r="B316" s="10"/>
      <c r="C316" s="10">
        <v>307</v>
      </c>
      <c r="D316" s="10" t="s">
        <v>223</v>
      </c>
      <c r="E316" s="10">
        <v>0.37</v>
      </c>
      <c r="F316" s="10">
        <v>0.32</v>
      </c>
      <c r="G316" s="10"/>
      <c r="H316" s="10">
        <v>1</v>
      </c>
      <c r="I316" s="10">
        <v>13</v>
      </c>
      <c r="J316" s="12">
        <f t="shared" si="13"/>
        <v>2.8461538461538462E-2</v>
      </c>
    </row>
    <row r="317" spans="2:13" x14ac:dyDescent="0.3">
      <c r="B317" s="10"/>
      <c r="C317" s="10">
        <v>308</v>
      </c>
      <c r="D317" s="10" t="s">
        <v>224</v>
      </c>
      <c r="E317" s="10">
        <v>0.42</v>
      </c>
      <c r="F317" s="10">
        <v>0.37</v>
      </c>
      <c r="G317" s="10"/>
      <c r="H317" s="10">
        <v>1</v>
      </c>
      <c r="I317" s="10">
        <v>13</v>
      </c>
      <c r="J317" s="12">
        <f t="shared" si="13"/>
        <v>3.2307692307692308E-2</v>
      </c>
    </row>
    <row r="318" spans="2:13" x14ac:dyDescent="0.3">
      <c r="B318" s="10"/>
      <c r="C318" s="10">
        <v>309</v>
      </c>
      <c r="D318" s="10" t="s">
        <v>387</v>
      </c>
      <c r="E318" s="10">
        <v>1.89</v>
      </c>
      <c r="F318" s="10">
        <v>1.89</v>
      </c>
      <c r="G318" s="10"/>
      <c r="H318" s="10">
        <v>2</v>
      </c>
      <c r="I318" s="10">
        <v>52</v>
      </c>
      <c r="J318" s="12">
        <f t="shared" si="13"/>
        <v>7.2692307692307695E-2</v>
      </c>
    </row>
    <row r="319" spans="2:13" x14ac:dyDescent="0.3">
      <c r="B319" s="10"/>
      <c r="C319" s="10">
        <v>310</v>
      </c>
      <c r="D319" s="10" t="s">
        <v>388</v>
      </c>
      <c r="E319" s="10">
        <v>2.19</v>
      </c>
      <c r="F319" s="10">
        <v>2.19</v>
      </c>
      <c r="G319" s="10"/>
      <c r="H319" s="10">
        <v>1</v>
      </c>
      <c r="I319" s="10">
        <v>52</v>
      </c>
      <c r="J319" s="12">
        <f t="shared" si="13"/>
        <v>4.2115384615384617E-2</v>
      </c>
    </row>
    <row r="320" spans="2:13" x14ac:dyDescent="0.3">
      <c r="B320" s="10"/>
      <c r="C320" s="10">
        <v>311</v>
      </c>
      <c r="D320" s="10" t="s">
        <v>389</v>
      </c>
      <c r="E320" s="10">
        <v>1.05</v>
      </c>
      <c r="F320" s="10">
        <v>1.05</v>
      </c>
      <c r="G320" s="10"/>
      <c r="H320" s="10">
        <v>1</v>
      </c>
      <c r="I320" s="10">
        <v>52</v>
      </c>
      <c r="J320" s="12">
        <f t="shared" si="13"/>
        <v>2.0192307692307693E-2</v>
      </c>
    </row>
    <row r="321" spans="2:10" x14ac:dyDescent="0.3">
      <c r="B321" s="10"/>
      <c r="C321" s="10">
        <v>312</v>
      </c>
      <c r="D321" s="10" t="s">
        <v>226</v>
      </c>
      <c r="E321" s="10">
        <v>9.99</v>
      </c>
      <c r="F321" s="10">
        <v>9.99</v>
      </c>
      <c r="G321" s="10"/>
      <c r="H321" s="10">
        <v>1</v>
      </c>
      <c r="I321" s="10">
        <v>9</v>
      </c>
      <c r="J321" s="12">
        <f t="shared" si="13"/>
        <v>1.1100000000000001</v>
      </c>
    </row>
    <row r="322" spans="2:10" x14ac:dyDescent="0.3">
      <c r="B322" s="10"/>
      <c r="C322" s="10">
        <v>313</v>
      </c>
      <c r="D322" s="10" t="s">
        <v>390</v>
      </c>
      <c r="E322" s="10">
        <v>18</v>
      </c>
      <c r="F322" s="10">
        <v>15</v>
      </c>
      <c r="G322" s="10"/>
      <c r="H322" s="10">
        <v>1</v>
      </c>
      <c r="I322" s="10">
        <v>5</v>
      </c>
      <c r="J322" s="12">
        <f t="shared" si="13"/>
        <v>3.6</v>
      </c>
    </row>
    <row r="323" spans="2:10" x14ac:dyDescent="0.3">
      <c r="B323" s="10"/>
      <c r="C323" s="10">
        <v>314</v>
      </c>
      <c r="D323" s="10" t="s">
        <v>391</v>
      </c>
      <c r="E323" s="10">
        <v>40</v>
      </c>
      <c r="F323" s="10">
        <v>25</v>
      </c>
      <c r="G323" s="10"/>
      <c r="H323" s="10">
        <v>1</v>
      </c>
      <c r="I323" s="10">
        <v>8</v>
      </c>
      <c r="J323" s="12">
        <f t="shared" si="13"/>
        <v>5</v>
      </c>
    </row>
    <row r="324" spans="2:10" x14ac:dyDescent="0.3">
      <c r="B324" s="10"/>
      <c r="C324" s="10">
        <v>315</v>
      </c>
      <c r="D324" s="10" t="s">
        <v>392</v>
      </c>
      <c r="E324" s="10">
        <v>19.989999999999998</v>
      </c>
      <c r="F324" s="10">
        <v>19.989999999999998</v>
      </c>
      <c r="G324" s="10"/>
      <c r="H324" s="10">
        <v>1</v>
      </c>
      <c r="I324" s="10">
        <v>104</v>
      </c>
      <c r="J324" s="12">
        <f t="shared" si="13"/>
        <v>0.19221153846153843</v>
      </c>
    </row>
    <row r="325" spans="2:10" x14ac:dyDescent="0.3">
      <c r="B325" s="10"/>
      <c r="C325" s="10">
        <v>316</v>
      </c>
      <c r="D325" s="10" t="s">
        <v>320</v>
      </c>
      <c r="E325" s="10">
        <v>7.99</v>
      </c>
      <c r="F325" s="10">
        <v>7.99</v>
      </c>
      <c r="G325" s="10"/>
      <c r="H325" s="10">
        <v>1</v>
      </c>
      <c r="I325" s="10">
        <v>104</v>
      </c>
      <c r="J325" s="12">
        <f t="shared" si="13"/>
        <v>7.6826923076923084E-2</v>
      </c>
    </row>
    <row r="326" spans="2:10" x14ac:dyDescent="0.3">
      <c r="B326" s="10"/>
      <c r="C326" s="10">
        <v>317</v>
      </c>
      <c r="D326" s="10" t="s">
        <v>228</v>
      </c>
      <c r="E326" s="10">
        <v>2.15</v>
      </c>
      <c r="F326" s="10">
        <v>2</v>
      </c>
      <c r="G326" s="10"/>
      <c r="H326" s="10">
        <v>1</v>
      </c>
      <c r="I326" s="10">
        <v>5</v>
      </c>
      <c r="J326" s="12">
        <f t="shared" si="13"/>
        <v>0.43</v>
      </c>
    </row>
    <row r="327" spans="2:10" x14ac:dyDescent="0.3">
      <c r="B327" s="10"/>
      <c r="C327" s="10">
        <v>318</v>
      </c>
      <c r="D327" s="10" t="s">
        <v>229</v>
      </c>
      <c r="E327" s="10">
        <v>0.79</v>
      </c>
      <c r="F327" s="10">
        <v>0.89</v>
      </c>
      <c r="G327" s="10"/>
      <c r="H327" s="10">
        <v>1</v>
      </c>
      <c r="I327" s="10">
        <v>2</v>
      </c>
      <c r="J327" s="12">
        <f t="shared" si="13"/>
        <v>0.39500000000000002</v>
      </c>
    </row>
    <row r="328" spans="2:10" x14ac:dyDescent="0.3">
      <c r="B328" s="10"/>
      <c r="C328" s="10">
        <v>319</v>
      </c>
      <c r="D328" s="10" t="s">
        <v>1003</v>
      </c>
      <c r="E328" s="10">
        <v>1</v>
      </c>
      <c r="F328" s="10">
        <v>1.05</v>
      </c>
      <c r="G328" s="10"/>
      <c r="H328" s="10">
        <v>1</v>
      </c>
      <c r="I328" s="10">
        <v>4</v>
      </c>
      <c r="J328" s="12">
        <f t="shared" si="13"/>
        <v>0.25</v>
      </c>
    </row>
    <row r="329" spans="2:10" x14ac:dyDescent="0.3">
      <c r="B329" s="10"/>
      <c r="C329" s="10">
        <v>320</v>
      </c>
      <c r="D329" s="10" t="s">
        <v>1004</v>
      </c>
      <c r="E329" s="10">
        <v>1</v>
      </c>
      <c r="F329" s="10">
        <v>1.05</v>
      </c>
      <c r="G329" s="10"/>
      <c r="H329" s="10">
        <v>1</v>
      </c>
      <c r="I329" s="10">
        <v>4</v>
      </c>
      <c r="J329" s="12">
        <f t="shared" si="13"/>
        <v>0.25</v>
      </c>
    </row>
    <row r="330" spans="2:10" x14ac:dyDescent="0.3">
      <c r="B330" s="10"/>
      <c r="C330" s="10">
        <v>321</v>
      </c>
      <c r="D330" s="10" t="s">
        <v>393</v>
      </c>
      <c r="E330" s="10">
        <v>1.58</v>
      </c>
      <c r="F330" s="10">
        <v>1.58</v>
      </c>
      <c r="G330" s="10"/>
      <c r="H330" s="10">
        <v>1</v>
      </c>
      <c r="I330" s="10">
        <v>4</v>
      </c>
      <c r="J330" s="12">
        <f t="shared" si="13"/>
        <v>0.39500000000000002</v>
      </c>
    </row>
    <row r="331" spans="2:10" x14ac:dyDescent="0.3">
      <c r="B331" s="10"/>
      <c r="C331" s="10">
        <v>322</v>
      </c>
      <c r="D331" s="10" t="s">
        <v>394</v>
      </c>
      <c r="E331" s="10">
        <v>2.94</v>
      </c>
      <c r="F331" s="10">
        <v>2.63</v>
      </c>
      <c r="G331" s="10"/>
      <c r="H331" s="10">
        <v>1</v>
      </c>
      <c r="I331" s="10">
        <v>4</v>
      </c>
      <c r="J331" s="12">
        <f t="shared" si="13"/>
        <v>0.73499999999999999</v>
      </c>
    </row>
    <row r="332" spans="2:10" x14ac:dyDescent="0.3">
      <c r="B332" s="10"/>
      <c r="C332" s="10">
        <v>323</v>
      </c>
      <c r="D332" s="10" t="s">
        <v>233</v>
      </c>
      <c r="E332" s="10">
        <v>0.84</v>
      </c>
      <c r="F332" s="10">
        <v>0.84</v>
      </c>
      <c r="G332" s="10"/>
      <c r="H332" s="10">
        <v>1</v>
      </c>
      <c r="I332" s="10">
        <v>4</v>
      </c>
      <c r="J332" s="12">
        <f t="shared" si="13"/>
        <v>0.21</v>
      </c>
    </row>
    <row r="333" spans="2:10" x14ac:dyDescent="0.3">
      <c r="B333" s="10"/>
      <c r="C333" s="10">
        <v>324</v>
      </c>
      <c r="D333" s="10" t="s">
        <v>234</v>
      </c>
      <c r="E333" s="10">
        <v>4</v>
      </c>
      <c r="F333" s="10">
        <v>2.63</v>
      </c>
      <c r="G333" s="10"/>
      <c r="H333" s="10">
        <v>2</v>
      </c>
      <c r="I333" s="10">
        <v>13</v>
      </c>
      <c r="J333" s="12">
        <f t="shared" si="13"/>
        <v>0.61538461538461542</v>
      </c>
    </row>
    <row r="334" spans="2:10" x14ac:dyDescent="0.3">
      <c r="B334" s="10"/>
      <c r="C334" s="10">
        <v>325</v>
      </c>
      <c r="D334" s="10" t="s">
        <v>235</v>
      </c>
      <c r="E334" s="10">
        <v>0.49</v>
      </c>
      <c r="F334" s="10">
        <v>0.53</v>
      </c>
      <c r="G334" s="10"/>
      <c r="H334" s="10">
        <v>1</v>
      </c>
      <c r="I334" s="10">
        <v>4</v>
      </c>
      <c r="J334" s="12">
        <f t="shared" si="13"/>
        <v>0.1225</v>
      </c>
    </row>
    <row r="335" spans="2:10" x14ac:dyDescent="0.3">
      <c r="B335" s="10"/>
      <c r="C335" s="10">
        <v>326</v>
      </c>
      <c r="D335" s="10" t="s">
        <v>395</v>
      </c>
      <c r="E335" s="10">
        <v>1.6</v>
      </c>
      <c r="F335" s="10">
        <v>1.6</v>
      </c>
      <c r="G335" s="10"/>
      <c r="H335" s="10">
        <v>1</v>
      </c>
      <c r="I335" s="10">
        <v>4</v>
      </c>
      <c r="J335" s="12">
        <f t="shared" si="13"/>
        <v>0.4</v>
      </c>
    </row>
    <row r="336" spans="2:10" x14ac:dyDescent="0.3">
      <c r="B336" s="10"/>
      <c r="C336" s="10">
        <v>327</v>
      </c>
      <c r="D336" s="10" t="s">
        <v>236</v>
      </c>
      <c r="E336" s="10">
        <v>1</v>
      </c>
      <c r="F336" s="10">
        <v>1.89</v>
      </c>
      <c r="G336" s="10"/>
      <c r="H336" s="10">
        <v>1</v>
      </c>
      <c r="I336" s="10">
        <v>2</v>
      </c>
      <c r="J336" s="12">
        <f t="shared" si="13"/>
        <v>0.5</v>
      </c>
    </row>
    <row r="337" spans="2:13" x14ac:dyDescent="0.3">
      <c r="B337" s="10"/>
      <c r="C337" s="10">
        <v>328</v>
      </c>
      <c r="D337" s="10" t="s">
        <v>321</v>
      </c>
      <c r="E337" s="10">
        <v>1</v>
      </c>
      <c r="F337" s="10">
        <v>1</v>
      </c>
      <c r="G337" s="10"/>
      <c r="H337" s="10">
        <v>1</v>
      </c>
      <c r="I337" s="10">
        <v>26</v>
      </c>
      <c r="J337" s="12">
        <f t="shared" si="13"/>
        <v>3.8461538461538464E-2</v>
      </c>
    </row>
    <row r="338" spans="2:13" x14ac:dyDescent="0.3">
      <c r="B338" s="10"/>
      <c r="C338" s="10">
        <v>329</v>
      </c>
      <c r="D338" s="10" t="s">
        <v>396</v>
      </c>
      <c r="E338" s="10">
        <v>4.99</v>
      </c>
      <c r="F338" s="10">
        <v>4.99</v>
      </c>
      <c r="G338" s="10"/>
      <c r="H338" s="10">
        <v>1</v>
      </c>
      <c r="I338" s="10">
        <v>4</v>
      </c>
      <c r="J338" s="12">
        <f t="shared" si="13"/>
        <v>1.2475000000000001</v>
      </c>
    </row>
    <row r="339" spans="2:13" x14ac:dyDescent="0.3">
      <c r="B339" s="10"/>
      <c r="C339" s="10">
        <v>330</v>
      </c>
      <c r="D339" s="10" t="s">
        <v>237</v>
      </c>
      <c r="E339" s="10">
        <v>6.95</v>
      </c>
      <c r="F339" s="10">
        <v>6</v>
      </c>
      <c r="G339" s="10"/>
      <c r="H339" s="10">
        <v>1</v>
      </c>
      <c r="I339" s="10">
        <v>4</v>
      </c>
      <c r="J339" s="12">
        <f t="shared" si="13"/>
        <v>1.7375</v>
      </c>
    </row>
    <row r="340" spans="2:13" x14ac:dyDescent="0.3">
      <c r="B340" s="10"/>
      <c r="C340" s="10">
        <v>331</v>
      </c>
      <c r="D340" s="10" t="s">
        <v>397</v>
      </c>
      <c r="E340" s="10">
        <v>1.58</v>
      </c>
      <c r="F340" s="10">
        <v>1.58</v>
      </c>
      <c r="G340" s="10"/>
      <c r="H340" s="10">
        <v>1</v>
      </c>
      <c r="I340" s="10">
        <v>4</v>
      </c>
      <c r="J340" s="12">
        <f t="shared" si="13"/>
        <v>0.39500000000000002</v>
      </c>
    </row>
    <row r="341" spans="2:13" x14ac:dyDescent="0.3">
      <c r="B341" s="10"/>
      <c r="C341" s="10">
        <v>332</v>
      </c>
      <c r="D341" s="10" t="s">
        <v>398</v>
      </c>
      <c r="E341" s="10">
        <v>1.58</v>
      </c>
      <c r="F341" s="10">
        <v>1.58</v>
      </c>
      <c r="G341" s="10"/>
      <c r="H341" s="10">
        <v>1</v>
      </c>
      <c r="I341" s="10">
        <v>4</v>
      </c>
      <c r="J341" s="12">
        <f t="shared" si="13"/>
        <v>0.39500000000000002</v>
      </c>
    </row>
    <row r="342" spans="2:13" x14ac:dyDescent="0.3">
      <c r="B342" s="10"/>
      <c r="C342" s="10">
        <v>333</v>
      </c>
      <c r="D342" s="10" t="s">
        <v>399</v>
      </c>
      <c r="E342" s="10">
        <v>0.53</v>
      </c>
      <c r="F342" s="10">
        <v>0.87</v>
      </c>
      <c r="G342" s="10"/>
      <c r="H342" s="10">
        <v>2</v>
      </c>
      <c r="I342" s="10">
        <v>4</v>
      </c>
      <c r="J342" s="12">
        <f t="shared" si="13"/>
        <v>0.26500000000000001</v>
      </c>
    </row>
    <row r="343" spans="2:13" x14ac:dyDescent="0.3">
      <c r="B343" s="10"/>
      <c r="C343" s="10">
        <v>334</v>
      </c>
      <c r="D343" s="10" t="s">
        <v>328</v>
      </c>
      <c r="E343" s="10">
        <v>3.59</v>
      </c>
      <c r="F343" s="10">
        <v>2.4900000000000002</v>
      </c>
      <c r="G343" s="10"/>
      <c r="H343" s="10">
        <v>1</v>
      </c>
      <c r="I343" s="10">
        <v>4</v>
      </c>
      <c r="J343" s="12">
        <f t="shared" si="13"/>
        <v>0.89749999999999996</v>
      </c>
    </row>
    <row r="344" spans="2:13" x14ac:dyDescent="0.3">
      <c r="B344" s="10"/>
      <c r="C344" s="10">
        <v>335</v>
      </c>
      <c r="D344" s="10" t="s">
        <v>400</v>
      </c>
      <c r="E344" s="10">
        <v>3.79</v>
      </c>
      <c r="F344" s="10">
        <v>3.68</v>
      </c>
      <c r="G344" s="10"/>
      <c r="H344" s="10">
        <v>1</v>
      </c>
      <c r="I344" s="10">
        <v>521</v>
      </c>
      <c r="J344" s="12">
        <f t="shared" si="13"/>
        <v>7.2744721689059506E-3</v>
      </c>
    </row>
    <row r="345" spans="2:13" x14ac:dyDescent="0.3">
      <c r="B345" s="10"/>
      <c r="C345" s="10">
        <v>336</v>
      </c>
      <c r="D345" s="10" t="s">
        <v>243</v>
      </c>
      <c r="E345" s="10">
        <v>8.2899999999999991</v>
      </c>
      <c r="F345" s="10">
        <v>8.2899999999999991</v>
      </c>
      <c r="G345" s="10"/>
      <c r="H345" s="10">
        <v>1</v>
      </c>
      <c r="I345" s="10">
        <v>6</v>
      </c>
      <c r="J345" s="12">
        <f t="shared" si="13"/>
        <v>1.3816666666666666</v>
      </c>
    </row>
    <row r="346" spans="2:13" x14ac:dyDescent="0.3">
      <c r="B346" s="10"/>
      <c r="C346" s="10">
        <v>337</v>
      </c>
      <c r="D346" s="10" t="s">
        <v>244</v>
      </c>
      <c r="E346" s="10">
        <v>1.05</v>
      </c>
      <c r="F346" s="10">
        <v>1.05</v>
      </c>
      <c r="G346" s="10"/>
      <c r="H346" s="10">
        <v>1</v>
      </c>
      <c r="I346" s="10">
        <v>4</v>
      </c>
      <c r="J346" s="12">
        <f t="shared" si="13"/>
        <v>0.26250000000000001</v>
      </c>
    </row>
    <row r="347" spans="2:13" x14ac:dyDescent="0.3">
      <c r="B347" s="10"/>
      <c r="C347" s="10">
        <v>338</v>
      </c>
      <c r="D347" s="10" t="s">
        <v>401</v>
      </c>
      <c r="E347" s="10">
        <v>2.1</v>
      </c>
      <c r="F347" s="10">
        <v>2.1</v>
      </c>
      <c r="G347" s="10"/>
      <c r="H347" s="10">
        <v>1</v>
      </c>
      <c r="I347" s="10">
        <v>4</v>
      </c>
      <c r="J347" s="12">
        <f t="shared" si="13"/>
        <v>0.52500000000000002</v>
      </c>
    </row>
    <row r="348" spans="2:13" x14ac:dyDescent="0.3">
      <c r="B348" s="10"/>
      <c r="C348" s="10">
        <v>339</v>
      </c>
      <c r="D348" s="10" t="s">
        <v>402</v>
      </c>
      <c r="E348" s="10">
        <v>20</v>
      </c>
      <c r="F348" s="10">
        <v>24.5</v>
      </c>
      <c r="G348" s="10"/>
      <c r="H348" s="10">
        <v>1</v>
      </c>
      <c r="I348" s="10">
        <v>52</v>
      </c>
      <c r="J348" s="12">
        <f t="shared" si="13"/>
        <v>0.38461538461538464</v>
      </c>
    </row>
    <row r="349" spans="2:13" x14ac:dyDescent="0.3">
      <c r="B349" s="10"/>
      <c r="C349" s="10">
        <v>340</v>
      </c>
      <c r="D349" s="10" t="s">
        <v>403</v>
      </c>
      <c r="E349" s="10">
        <v>17.399999999999999</v>
      </c>
      <c r="F349" s="10">
        <v>16.5</v>
      </c>
      <c r="G349" s="10"/>
      <c r="H349" s="10">
        <v>1</v>
      </c>
      <c r="I349" s="10">
        <v>52</v>
      </c>
      <c r="J349" s="12">
        <f t="shared" si="13"/>
        <v>0.33461538461538459</v>
      </c>
    </row>
    <row r="350" spans="2:13" x14ac:dyDescent="0.3">
      <c r="B350" s="10"/>
      <c r="C350" s="10">
        <v>341</v>
      </c>
      <c r="D350" s="10" t="s">
        <v>247</v>
      </c>
      <c r="E350" s="10">
        <v>6</v>
      </c>
      <c r="F350" s="10">
        <v>6.99</v>
      </c>
      <c r="G350" s="10"/>
      <c r="H350" s="10">
        <v>1</v>
      </c>
      <c r="I350" s="10">
        <v>521</v>
      </c>
      <c r="J350" s="12">
        <f t="shared" si="13"/>
        <v>1.1516314779270634E-2</v>
      </c>
    </row>
    <row r="351" spans="2:13" x14ac:dyDescent="0.3">
      <c r="B351" s="10"/>
      <c r="C351" s="10">
        <v>342</v>
      </c>
      <c r="D351" s="10" t="s">
        <v>404</v>
      </c>
      <c r="E351" s="10">
        <v>14.99</v>
      </c>
      <c r="F351" s="10">
        <v>9.99</v>
      </c>
      <c r="G351" s="10"/>
      <c r="H351" s="10">
        <v>1</v>
      </c>
      <c r="I351" s="10">
        <v>261</v>
      </c>
      <c r="J351" s="12">
        <f t="shared" si="13"/>
        <v>5.7432950191570881E-2</v>
      </c>
    </row>
    <row r="352" spans="2:13" x14ac:dyDescent="0.3">
      <c r="B352" s="10"/>
      <c r="C352" s="10">
        <v>343</v>
      </c>
      <c r="D352" s="10" t="s">
        <v>333</v>
      </c>
      <c r="E352" s="10">
        <v>10</v>
      </c>
      <c r="F352" s="10">
        <v>10</v>
      </c>
      <c r="G352" s="10"/>
      <c r="H352" s="10">
        <v>1</v>
      </c>
      <c r="I352" s="10">
        <v>4</v>
      </c>
      <c r="J352" s="12">
        <f t="shared" si="13"/>
        <v>2.5</v>
      </c>
      <c r="K352" s="23" t="s">
        <v>13</v>
      </c>
      <c r="L352" s="54">
        <f>SUM(J310:J352)</f>
        <v>30.093659634575648</v>
      </c>
      <c r="M352" s="25">
        <f>COUNT(J310:J352)</f>
        <v>42</v>
      </c>
    </row>
    <row r="353" spans="2:13" x14ac:dyDescent="0.3">
      <c r="B353" s="11" t="s">
        <v>14</v>
      </c>
      <c r="C353" s="10"/>
      <c r="D353" s="10"/>
      <c r="E353" s="10"/>
      <c r="F353" s="10"/>
      <c r="G353" s="10"/>
      <c r="H353" s="10"/>
      <c r="I353" s="10"/>
      <c r="J353" s="12"/>
    </row>
    <row r="354" spans="2:13" x14ac:dyDescent="0.3">
      <c r="B354" s="10"/>
      <c r="C354" s="10">
        <v>344</v>
      </c>
      <c r="D354" s="10" t="s">
        <v>248</v>
      </c>
      <c r="E354" s="10">
        <v>30</v>
      </c>
      <c r="F354" s="10">
        <v>30</v>
      </c>
      <c r="G354" s="10"/>
      <c r="H354" s="10">
        <v>2</v>
      </c>
      <c r="I354" s="10">
        <v>4</v>
      </c>
      <c r="J354" s="12">
        <f>+(E354*H354)/I354</f>
        <v>15</v>
      </c>
    </row>
    <row r="355" spans="2:13" x14ac:dyDescent="0.3">
      <c r="B355" s="10"/>
      <c r="C355" s="10">
        <v>345</v>
      </c>
      <c r="D355" s="10" t="s">
        <v>405</v>
      </c>
      <c r="E355" s="10">
        <v>365</v>
      </c>
      <c r="F355" s="10">
        <v>340</v>
      </c>
      <c r="G355" s="10"/>
      <c r="H355" s="10">
        <v>1</v>
      </c>
      <c r="I355" s="10">
        <v>521</v>
      </c>
      <c r="J355" s="12">
        <f t="shared" ref="J355:J363" si="14">+(E355*H355)/I355</f>
        <v>0.70057581573896355</v>
      </c>
    </row>
    <row r="356" spans="2:13" x14ac:dyDescent="0.3">
      <c r="B356" s="10"/>
      <c r="C356" s="10">
        <v>346</v>
      </c>
      <c r="D356" s="10" t="s">
        <v>406</v>
      </c>
      <c r="E356" s="10">
        <v>365</v>
      </c>
      <c r="F356" s="10">
        <v>340</v>
      </c>
      <c r="G356" s="10"/>
      <c r="H356" s="10">
        <v>1</v>
      </c>
      <c r="I356" s="10">
        <v>521</v>
      </c>
      <c r="J356" s="12">
        <f t="shared" si="14"/>
        <v>0.70057581573896355</v>
      </c>
    </row>
    <row r="357" spans="2:13" x14ac:dyDescent="0.3">
      <c r="B357" s="10"/>
      <c r="C357" s="10">
        <v>347</v>
      </c>
      <c r="D357" s="10" t="s">
        <v>250</v>
      </c>
      <c r="E357" s="10">
        <v>34.99</v>
      </c>
      <c r="F357" s="10">
        <v>34.99</v>
      </c>
      <c r="G357" s="10"/>
      <c r="H357" s="10">
        <v>2</v>
      </c>
      <c r="I357" s="10">
        <v>521</v>
      </c>
      <c r="J357" s="12">
        <f t="shared" si="14"/>
        <v>0.1343186180422265</v>
      </c>
    </row>
    <row r="358" spans="2:13" x14ac:dyDescent="0.3">
      <c r="B358" s="10"/>
      <c r="C358" s="10">
        <v>348</v>
      </c>
      <c r="D358" s="10" t="s">
        <v>251</v>
      </c>
      <c r="E358" s="10">
        <v>24.99</v>
      </c>
      <c r="F358" s="10">
        <v>24.99</v>
      </c>
      <c r="G358" s="10"/>
      <c r="H358" s="10">
        <v>2</v>
      </c>
      <c r="I358" s="10">
        <v>521</v>
      </c>
      <c r="J358" s="12">
        <f t="shared" si="14"/>
        <v>9.5930902111324365E-2</v>
      </c>
    </row>
    <row r="359" spans="2:13" x14ac:dyDescent="0.3">
      <c r="B359" s="10"/>
      <c r="C359" s="10">
        <v>349</v>
      </c>
      <c r="D359" s="10" t="s">
        <v>252</v>
      </c>
      <c r="E359" s="10">
        <v>9.99</v>
      </c>
      <c r="F359" s="10">
        <v>9.99</v>
      </c>
      <c r="G359" s="10"/>
      <c r="H359" s="10">
        <v>2</v>
      </c>
      <c r="I359" s="10">
        <v>521</v>
      </c>
      <c r="J359" s="12">
        <f t="shared" si="14"/>
        <v>3.8349328214971209E-2</v>
      </c>
    </row>
    <row r="360" spans="2:13" x14ac:dyDescent="0.3">
      <c r="B360" s="10"/>
      <c r="C360" s="10">
        <v>350</v>
      </c>
      <c r="D360" s="10" t="s">
        <v>253</v>
      </c>
      <c r="E360" s="10">
        <v>3.99</v>
      </c>
      <c r="F360" s="10">
        <v>2.99</v>
      </c>
      <c r="G360" s="10"/>
      <c r="H360" s="10">
        <v>1</v>
      </c>
      <c r="I360" s="10">
        <v>521</v>
      </c>
      <c r="J360" s="12">
        <f t="shared" si="14"/>
        <v>7.6583493282149718E-3</v>
      </c>
    </row>
    <row r="361" spans="2:13" x14ac:dyDescent="0.3">
      <c r="B361" s="10"/>
      <c r="C361" s="10">
        <v>351</v>
      </c>
      <c r="D361" s="10" t="s">
        <v>254</v>
      </c>
      <c r="E361" s="10">
        <v>30</v>
      </c>
      <c r="F361" s="10">
        <v>30</v>
      </c>
      <c r="G361" s="10"/>
      <c r="H361" s="10">
        <v>2</v>
      </c>
      <c r="I361" s="10">
        <v>52</v>
      </c>
      <c r="J361" s="12">
        <f t="shared" si="14"/>
        <v>1.1538461538461537</v>
      </c>
    </row>
    <row r="362" spans="2:13" x14ac:dyDescent="0.3">
      <c r="B362" s="10"/>
      <c r="C362" s="10">
        <v>352</v>
      </c>
      <c r="D362" s="10" t="s">
        <v>255</v>
      </c>
      <c r="E362" s="10">
        <v>7</v>
      </c>
      <c r="F362" s="10">
        <v>7</v>
      </c>
      <c r="G362" s="10"/>
      <c r="H362" s="10">
        <v>2</v>
      </c>
      <c r="I362" s="10">
        <v>1</v>
      </c>
      <c r="J362" s="12">
        <f t="shared" si="14"/>
        <v>14</v>
      </c>
    </row>
    <row r="363" spans="2:13" x14ac:dyDescent="0.3">
      <c r="B363" s="10"/>
      <c r="C363" s="10">
        <v>353</v>
      </c>
      <c r="D363" s="10" t="s">
        <v>256</v>
      </c>
      <c r="E363" s="10">
        <v>100</v>
      </c>
      <c r="F363" s="10">
        <v>100</v>
      </c>
      <c r="G363" s="10"/>
      <c r="H363" s="10">
        <v>2</v>
      </c>
      <c r="I363" s="10">
        <v>52</v>
      </c>
      <c r="J363" s="12">
        <f t="shared" si="14"/>
        <v>3.8461538461538463</v>
      </c>
      <c r="K363" s="23" t="s">
        <v>14</v>
      </c>
      <c r="L363" s="54">
        <f>SUM(J354:J363)</f>
        <v>35.677408829174659</v>
      </c>
      <c r="M363" s="25">
        <f>COUNT(J354:J363)</f>
        <v>10</v>
      </c>
    </row>
    <row r="364" spans="2:13" x14ac:dyDescent="0.3">
      <c r="B364" s="11" t="s">
        <v>335</v>
      </c>
      <c r="C364" s="10"/>
      <c r="D364" s="10"/>
      <c r="E364" s="10"/>
      <c r="F364" s="10"/>
      <c r="G364" s="10"/>
      <c r="H364" s="10"/>
      <c r="I364" s="10"/>
      <c r="J364" s="12"/>
    </row>
    <row r="365" spans="2:13" x14ac:dyDescent="0.3">
      <c r="B365" s="10"/>
      <c r="C365" s="10">
        <v>354</v>
      </c>
      <c r="D365" s="10" t="s">
        <v>257</v>
      </c>
      <c r="E365" s="10">
        <v>160</v>
      </c>
      <c r="F365" s="10">
        <v>199.99</v>
      </c>
      <c r="G365" s="10"/>
      <c r="H365" s="10">
        <v>1</v>
      </c>
      <c r="I365" s="10">
        <v>521</v>
      </c>
      <c r="J365" s="12">
        <f>+(E365*H365)/I365</f>
        <v>0.30710172744721687</v>
      </c>
    </row>
    <row r="366" spans="2:13" x14ac:dyDescent="0.3">
      <c r="B366" s="10"/>
      <c r="C366" s="10">
        <v>355</v>
      </c>
      <c r="D366" s="10" t="s">
        <v>258</v>
      </c>
      <c r="E366" s="10">
        <v>29</v>
      </c>
      <c r="F366" s="10">
        <v>29</v>
      </c>
      <c r="G366" s="10"/>
      <c r="H366" s="10">
        <v>1</v>
      </c>
      <c r="I366" s="10">
        <v>261</v>
      </c>
      <c r="J366" s="12">
        <f t="shared" ref="J366:J378" si="15">+(E366*H366)/I366</f>
        <v>0.1111111111111111</v>
      </c>
    </row>
    <row r="367" spans="2:13" x14ac:dyDescent="0.3">
      <c r="B367" s="10"/>
      <c r="C367" s="10">
        <v>356</v>
      </c>
      <c r="D367" s="10" t="s">
        <v>259</v>
      </c>
      <c r="E367" s="10">
        <v>59.99</v>
      </c>
      <c r="F367" s="10">
        <v>59.99</v>
      </c>
      <c r="G367" s="10"/>
      <c r="H367" s="10">
        <v>1</v>
      </c>
      <c r="I367" s="10">
        <v>261</v>
      </c>
      <c r="J367" s="12">
        <f t="shared" si="15"/>
        <v>0.22984674329501917</v>
      </c>
    </row>
    <row r="368" spans="2:13" x14ac:dyDescent="0.3">
      <c r="B368" s="10"/>
      <c r="C368" s="10">
        <v>357</v>
      </c>
      <c r="D368" s="10" t="s">
        <v>260</v>
      </c>
      <c r="E368" s="10">
        <v>319</v>
      </c>
      <c r="F368" s="10">
        <v>349.99</v>
      </c>
      <c r="G368" s="10"/>
      <c r="H368" s="10">
        <v>1</v>
      </c>
      <c r="I368" s="10">
        <v>261</v>
      </c>
      <c r="J368" s="12">
        <f t="shared" si="15"/>
        <v>1.2222222222222223</v>
      </c>
    </row>
    <row r="369" spans="2:13" x14ac:dyDescent="0.3">
      <c r="B369" s="10"/>
      <c r="C369" s="10">
        <v>358</v>
      </c>
      <c r="D369" s="10" t="s">
        <v>261</v>
      </c>
      <c r="E369" s="10">
        <v>0.02</v>
      </c>
      <c r="F369" s="10">
        <v>10</v>
      </c>
      <c r="G369" s="10"/>
      <c r="H369" s="10">
        <v>2</v>
      </c>
      <c r="I369" s="10">
        <v>52</v>
      </c>
      <c r="J369" s="12">
        <f t="shared" si="15"/>
        <v>7.6923076923076923E-4</v>
      </c>
    </row>
    <row r="370" spans="2:13" x14ac:dyDescent="0.3">
      <c r="B370" s="10"/>
      <c r="C370" s="10">
        <v>359</v>
      </c>
      <c r="D370" s="10" t="s">
        <v>264</v>
      </c>
      <c r="E370" s="10">
        <v>306</v>
      </c>
      <c r="F370" s="10">
        <v>210</v>
      </c>
      <c r="G370" s="10"/>
      <c r="H370" s="10">
        <v>1</v>
      </c>
      <c r="I370" s="10">
        <v>52</v>
      </c>
      <c r="J370" s="12">
        <f t="shared" si="15"/>
        <v>5.884615384615385</v>
      </c>
    </row>
    <row r="371" spans="2:13" x14ac:dyDescent="0.3">
      <c r="B371" s="10"/>
      <c r="C371" s="10">
        <v>360</v>
      </c>
      <c r="D371" s="10" t="s">
        <v>264</v>
      </c>
      <c r="E371" s="10">
        <v>296</v>
      </c>
      <c r="F371" s="10">
        <v>210</v>
      </c>
      <c r="G371" s="10"/>
      <c r="H371" s="10">
        <v>1</v>
      </c>
      <c r="I371" s="10">
        <v>52</v>
      </c>
      <c r="J371" s="12">
        <f t="shared" si="15"/>
        <v>5.6923076923076925</v>
      </c>
    </row>
    <row r="372" spans="2:13" x14ac:dyDescent="0.3">
      <c r="B372" s="10"/>
      <c r="C372" s="10">
        <v>361</v>
      </c>
      <c r="D372" s="10" t="s">
        <v>265</v>
      </c>
      <c r="E372" s="10">
        <v>27</v>
      </c>
      <c r="F372" s="10">
        <v>44.9</v>
      </c>
      <c r="G372" s="10"/>
      <c r="H372" s="10">
        <v>1</v>
      </c>
      <c r="I372" s="10">
        <v>4</v>
      </c>
      <c r="J372" s="12">
        <f t="shared" si="15"/>
        <v>6.75</v>
      </c>
    </row>
    <row r="373" spans="2:13" x14ac:dyDescent="0.3">
      <c r="B373" s="10"/>
      <c r="C373" s="10">
        <v>362</v>
      </c>
      <c r="D373" s="10" t="s">
        <v>266</v>
      </c>
      <c r="E373" s="10">
        <v>20</v>
      </c>
      <c r="F373" s="10">
        <v>20</v>
      </c>
      <c r="G373" s="10"/>
      <c r="H373" s="10">
        <v>2</v>
      </c>
      <c r="I373" s="10">
        <v>1</v>
      </c>
      <c r="J373" s="12">
        <f t="shared" si="15"/>
        <v>40</v>
      </c>
    </row>
    <row r="374" spans="2:13" x14ac:dyDescent="0.3">
      <c r="B374" s="10"/>
      <c r="C374" s="10">
        <v>363</v>
      </c>
      <c r="D374" s="10" t="s">
        <v>267</v>
      </c>
      <c r="E374" s="10">
        <v>150.5</v>
      </c>
      <c r="F374" s="10">
        <v>145.5</v>
      </c>
      <c r="G374" s="10"/>
      <c r="H374" s="10">
        <v>1</v>
      </c>
      <c r="I374" s="10">
        <v>52</v>
      </c>
      <c r="J374" s="12">
        <f t="shared" si="15"/>
        <v>2.8942307692307692</v>
      </c>
    </row>
    <row r="375" spans="2:13" x14ac:dyDescent="0.3">
      <c r="B375" s="10"/>
      <c r="C375" s="10">
        <v>364</v>
      </c>
      <c r="D375" s="10" t="s">
        <v>268</v>
      </c>
      <c r="E375" s="10">
        <v>290</v>
      </c>
      <c r="F375" s="10">
        <v>290</v>
      </c>
      <c r="G375" s="10"/>
      <c r="H375" s="10">
        <v>1</v>
      </c>
      <c r="I375" s="10">
        <v>52</v>
      </c>
      <c r="J375" s="12">
        <f t="shared" si="15"/>
        <v>5.5769230769230766</v>
      </c>
    </row>
    <row r="376" spans="2:13" x14ac:dyDescent="0.3">
      <c r="B376" s="10"/>
      <c r="C376" s="10">
        <v>365</v>
      </c>
      <c r="D376" s="14" t="s">
        <v>794</v>
      </c>
      <c r="E376" s="14">
        <v>292</v>
      </c>
      <c r="F376" s="10">
        <v>292</v>
      </c>
      <c r="G376" s="10"/>
      <c r="H376" s="10">
        <v>1</v>
      </c>
      <c r="I376" s="10">
        <v>52</v>
      </c>
      <c r="J376" s="12">
        <f t="shared" si="15"/>
        <v>5.615384615384615</v>
      </c>
    </row>
    <row r="377" spans="2:13" x14ac:dyDescent="0.3">
      <c r="B377" s="10"/>
      <c r="C377" s="10">
        <v>366</v>
      </c>
      <c r="D377" s="14" t="s">
        <v>269</v>
      </c>
      <c r="E377" s="14">
        <v>140</v>
      </c>
      <c r="F377" s="10">
        <v>250</v>
      </c>
      <c r="G377" s="10"/>
      <c r="H377" s="10">
        <v>2</v>
      </c>
      <c r="I377" s="10">
        <v>52</v>
      </c>
      <c r="J377" s="12">
        <f t="shared" si="15"/>
        <v>5.384615384615385</v>
      </c>
    </row>
    <row r="378" spans="2:13" x14ac:dyDescent="0.3">
      <c r="B378" s="10"/>
      <c r="C378" s="10">
        <v>367</v>
      </c>
      <c r="D378" s="14" t="s">
        <v>270</v>
      </c>
      <c r="E378" s="14">
        <v>85</v>
      </c>
      <c r="F378" s="10">
        <v>77</v>
      </c>
      <c r="G378" s="10"/>
      <c r="H378" s="10">
        <v>2</v>
      </c>
      <c r="I378" s="10">
        <v>521</v>
      </c>
      <c r="J378" s="12">
        <f t="shared" si="15"/>
        <v>0.32629558541266795</v>
      </c>
      <c r="K378" s="23" t="s">
        <v>15</v>
      </c>
      <c r="L378" s="54">
        <f>SUM(J365:J378)</f>
        <v>79.995423543334383</v>
      </c>
      <c r="M378" s="25">
        <f>COUNT(J365:J378)</f>
        <v>14</v>
      </c>
    </row>
    <row r="379" spans="2:13" x14ac:dyDescent="0.3">
      <c r="B379" s="10"/>
      <c r="C379" s="10"/>
      <c r="D379" s="10"/>
      <c r="E379" s="10"/>
      <c r="F379" s="10"/>
      <c r="G379" s="10"/>
      <c r="H379" s="10"/>
      <c r="I379" s="10"/>
      <c r="J379" s="12"/>
    </row>
    <row r="380" spans="2:13" x14ac:dyDescent="0.3">
      <c r="B380" s="10"/>
      <c r="C380" s="10"/>
      <c r="D380" s="10"/>
      <c r="E380" s="10"/>
      <c r="F380" s="10"/>
      <c r="G380" s="10"/>
      <c r="H380" s="10"/>
      <c r="I380" s="10"/>
      <c r="J380" s="12">
        <f>SUM(J4:J378)</f>
        <v>491.52388098561397</v>
      </c>
    </row>
  </sheetData>
  <autoFilter ref="B181:N378"/>
  <pageMargins left="0.7" right="0.7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2"/>
  <sheetViews>
    <sheetView zoomScaleNormal="100" workbookViewId="0">
      <pane ySplit="2" topLeftCell="A122" activePane="bottomLeft" state="frozen"/>
      <selection pane="bottomLeft" activeCell="E139" sqref="A1:XFD1048576"/>
    </sheetView>
  </sheetViews>
  <sheetFormatPr defaultColWidth="9" defaultRowHeight="14" x14ac:dyDescent="0.3"/>
  <cols>
    <col min="1" max="1" width="3.33203125" style="25" customWidth="1"/>
    <col min="2" max="2" width="29.83203125" style="25" customWidth="1"/>
    <col min="3" max="3" width="3.83203125" style="25" bestFit="1" customWidth="1"/>
    <col min="4" max="4" width="35.08203125" style="25" customWidth="1"/>
    <col min="5" max="5" width="13.33203125" style="25" customWidth="1"/>
    <col min="6" max="6" width="9" style="25"/>
    <col min="7" max="7" width="11.58203125" style="25" bestFit="1" customWidth="1"/>
    <col min="8" max="8" width="9" style="25"/>
    <col min="9" max="9" width="17.58203125" style="25" bestFit="1" customWidth="1"/>
    <col min="10" max="10" width="14.33203125" style="8" bestFit="1" customWidth="1"/>
    <col min="11" max="11" width="12.33203125" style="8" customWidth="1"/>
    <col min="12" max="16384" width="9" style="25"/>
  </cols>
  <sheetData>
    <row r="1" spans="2:11" x14ac:dyDescent="0.3">
      <c r="B1" s="53" t="s">
        <v>808</v>
      </c>
    </row>
    <row r="2" spans="2:11" x14ac:dyDescent="0.3">
      <c r="B2" s="11" t="s">
        <v>8</v>
      </c>
      <c r="C2" s="11" t="s">
        <v>0</v>
      </c>
      <c r="D2" s="11" t="s">
        <v>1</v>
      </c>
      <c r="E2" s="11" t="s">
        <v>972</v>
      </c>
      <c r="F2" s="11" t="s">
        <v>2</v>
      </c>
      <c r="G2" s="11" t="s">
        <v>3</v>
      </c>
      <c r="H2" s="11" t="s">
        <v>4</v>
      </c>
      <c r="I2" s="11" t="s">
        <v>5</v>
      </c>
      <c r="J2" s="13" t="s">
        <v>6</v>
      </c>
    </row>
    <row r="3" spans="2:11" x14ac:dyDescent="0.3">
      <c r="B3" s="11" t="s">
        <v>7</v>
      </c>
      <c r="C3" s="10"/>
      <c r="D3" s="10"/>
      <c r="E3" s="10"/>
      <c r="F3" s="10"/>
      <c r="G3" s="10"/>
      <c r="H3" s="10"/>
      <c r="I3" s="10"/>
      <c r="J3" s="12"/>
      <c r="K3" s="9"/>
    </row>
    <row r="4" spans="2:11" x14ac:dyDescent="0.3">
      <c r="B4" s="10"/>
      <c r="C4" s="10">
        <v>1</v>
      </c>
      <c r="D4" s="10" t="s">
        <v>407</v>
      </c>
      <c r="E4" s="10">
        <v>1.05</v>
      </c>
      <c r="F4" s="10">
        <v>2.1</v>
      </c>
      <c r="G4" s="10"/>
      <c r="H4" s="10">
        <v>1</v>
      </c>
      <c r="I4" s="10">
        <v>1</v>
      </c>
      <c r="J4" s="12">
        <f>+(E4*H4)/I4</f>
        <v>1.05</v>
      </c>
    </row>
    <row r="5" spans="2:11" x14ac:dyDescent="0.3">
      <c r="B5" s="10"/>
      <c r="C5" s="10">
        <v>2</v>
      </c>
      <c r="D5" s="10" t="s">
        <v>408</v>
      </c>
      <c r="E5" s="10">
        <v>0.85</v>
      </c>
      <c r="F5" s="10">
        <v>1.05</v>
      </c>
      <c r="G5" s="10"/>
      <c r="H5" s="10">
        <v>1</v>
      </c>
      <c r="I5" s="10">
        <v>1.2</v>
      </c>
      <c r="J5" s="12">
        <f t="shared" ref="J5:J68" si="0">+(E5*H5)/I5</f>
        <v>0.70833333333333337</v>
      </c>
    </row>
    <row r="6" spans="2:11" x14ac:dyDescent="0.3">
      <c r="B6" s="10"/>
      <c r="C6" s="10">
        <v>3</v>
      </c>
      <c r="D6" s="10" t="s">
        <v>409</v>
      </c>
      <c r="E6" s="10">
        <v>0.55000000000000004</v>
      </c>
      <c r="F6" s="10">
        <v>0.6</v>
      </c>
      <c r="G6" s="10"/>
      <c r="H6" s="10">
        <v>1</v>
      </c>
      <c r="I6" s="10">
        <v>1</v>
      </c>
      <c r="J6" s="12">
        <f t="shared" si="0"/>
        <v>0.55000000000000004</v>
      </c>
    </row>
    <row r="7" spans="2:11" x14ac:dyDescent="0.3">
      <c r="B7" s="10"/>
      <c r="C7" s="10">
        <v>4</v>
      </c>
      <c r="D7" s="10" t="s">
        <v>17</v>
      </c>
      <c r="E7" s="10">
        <v>1.1499999999999999</v>
      </c>
      <c r="F7" s="10">
        <v>1.1499999999999999</v>
      </c>
      <c r="G7" s="10"/>
      <c r="H7" s="10">
        <v>1</v>
      </c>
      <c r="I7" s="10">
        <v>1</v>
      </c>
      <c r="J7" s="12">
        <f t="shared" si="0"/>
        <v>1.1499999999999999</v>
      </c>
    </row>
    <row r="8" spans="2:11" x14ac:dyDescent="0.3">
      <c r="B8" s="10"/>
      <c r="C8" s="10">
        <v>5</v>
      </c>
      <c r="D8" s="10" t="s">
        <v>18</v>
      </c>
      <c r="E8" s="10">
        <v>6.5</v>
      </c>
      <c r="F8" s="10">
        <v>5.5</v>
      </c>
      <c r="G8" s="10"/>
      <c r="H8" s="10">
        <v>1</v>
      </c>
      <c r="I8" s="10">
        <v>5</v>
      </c>
      <c r="J8" s="12">
        <f t="shared" si="0"/>
        <v>1.3</v>
      </c>
    </row>
    <row r="9" spans="2:11" x14ac:dyDescent="0.3">
      <c r="B9" s="10"/>
      <c r="C9" s="10">
        <v>6</v>
      </c>
      <c r="D9" s="10" t="s">
        <v>410</v>
      </c>
      <c r="E9" s="10">
        <v>1.31</v>
      </c>
      <c r="F9" s="10">
        <v>1.31</v>
      </c>
      <c r="G9" s="10"/>
      <c r="H9" s="10">
        <v>1</v>
      </c>
      <c r="I9" s="10">
        <v>8</v>
      </c>
      <c r="J9" s="12">
        <f t="shared" si="0"/>
        <v>0.16375000000000001</v>
      </c>
    </row>
    <row r="10" spans="2:11" x14ac:dyDescent="0.3">
      <c r="B10" s="10"/>
      <c r="C10" s="10">
        <v>7</v>
      </c>
      <c r="D10" s="10" t="s">
        <v>19</v>
      </c>
      <c r="E10" s="10">
        <v>0.85</v>
      </c>
      <c r="F10" s="10">
        <v>0.89</v>
      </c>
      <c r="G10" s="10"/>
      <c r="H10" s="10">
        <v>1</v>
      </c>
      <c r="I10" s="10">
        <v>1.2</v>
      </c>
      <c r="J10" s="12">
        <f t="shared" si="0"/>
        <v>0.70833333333333337</v>
      </c>
    </row>
    <row r="11" spans="2:11" x14ac:dyDescent="0.3">
      <c r="B11" s="10"/>
      <c r="C11" s="10">
        <v>8</v>
      </c>
      <c r="D11" s="10" t="s">
        <v>21</v>
      </c>
      <c r="E11" s="10">
        <v>3.39</v>
      </c>
      <c r="F11" s="10">
        <v>4</v>
      </c>
      <c r="G11" s="10"/>
      <c r="H11" s="10">
        <v>1</v>
      </c>
      <c r="I11" s="10">
        <v>1.4</v>
      </c>
      <c r="J11" s="12">
        <f t="shared" si="0"/>
        <v>2.4214285714285717</v>
      </c>
    </row>
    <row r="12" spans="2:11" x14ac:dyDescent="0.3">
      <c r="B12" s="10"/>
      <c r="C12" s="10">
        <v>9</v>
      </c>
      <c r="D12" s="10" t="s">
        <v>273</v>
      </c>
      <c r="E12" s="10">
        <v>0.25</v>
      </c>
      <c r="F12" s="10">
        <v>0.32</v>
      </c>
      <c r="G12" s="10"/>
      <c r="H12" s="10">
        <v>1</v>
      </c>
      <c r="I12" s="10">
        <v>1</v>
      </c>
      <c r="J12" s="12">
        <f t="shared" si="0"/>
        <v>0.25</v>
      </c>
    </row>
    <row r="13" spans="2:11" x14ac:dyDescent="0.3">
      <c r="B13" s="10"/>
      <c r="C13" s="10">
        <v>10</v>
      </c>
      <c r="D13" s="10" t="s">
        <v>23</v>
      </c>
      <c r="E13" s="10">
        <v>2.96</v>
      </c>
      <c r="F13" s="10">
        <v>2.96</v>
      </c>
      <c r="G13" s="10"/>
      <c r="H13" s="10">
        <v>1</v>
      </c>
      <c r="I13" s="10">
        <v>1</v>
      </c>
      <c r="J13" s="12">
        <f t="shared" si="0"/>
        <v>2.96</v>
      </c>
    </row>
    <row r="14" spans="2:11" x14ac:dyDescent="0.3">
      <c r="B14" s="10"/>
      <c r="C14" s="10">
        <v>11</v>
      </c>
      <c r="D14" s="10" t="s">
        <v>24</v>
      </c>
      <c r="E14" s="10">
        <v>1.7</v>
      </c>
      <c r="F14" s="10">
        <v>0.85</v>
      </c>
      <c r="G14" s="10"/>
      <c r="H14" s="10">
        <v>1</v>
      </c>
      <c r="I14" s="10">
        <v>1.3</v>
      </c>
      <c r="J14" s="12">
        <f t="shared" si="0"/>
        <v>1.3076923076923077</v>
      </c>
    </row>
    <row r="15" spans="2:11" x14ac:dyDescent="0.3">
      <c r="B15" s="10"/>
      <c r="C15" s="10">
        <v>12</v>
      </c>
      <c r="D15" s="10" t="s">
        <v>26</v>
      </c>
      <c r="E15" s="10">
        <v>5.84</v>
      </c>
      <c r="F15" s="10">
        <v>3</v>
      </c>
      <c r="G15" s="10"/>
      <c r="H15" s="10">
        <v>1</v>
      </c>
      <c r="I15" s="10">
        <v>4</v>
      </c>
      <c r="J15" s="12">
        <f t="shared" si="0"/>
        <v>1.46</v>
      </c>
    </row>
    <row r="16" spans="2:11" x14ac:dyDescent="0.3">
      <c r="B16" s="10"/>
      <c r="C16" s="10">
        <v>13</v>
      </c>
      <c r="D16" s="10" t="s">
        <v>25</v>
      </c>
      <c r="E16" s="10">
        <v>1.89</v>
      </c>
      <c r="F16" s="10">
        <v>1.89</v>
      </c>
      <c r="G16" s="10"/>
      <c r="H16" s="10">
        <v>1</v>
      </c>
      <c r="I16" s="10">
        <v>1</v>
      </c>
      <c r="J16" s="12">
        <f t="shared" si="0"/>
        <v>1.89</v>
      </c>
    </row>
    <row r="17" spans="2:10" x14ac:dyDescent="0.3">
      <c r="B17" s="10"/>
      <c r="C17" s="10">
        <v>14</v>
      </c>
      <c r="D17" s="10" t="s">
        <v>27</v>
      </c>
      <c r="E17" s="10">
        <v>1</v>
      </c>
      <c r="F17" s="10">
        <v>0.65</v>
      </c>
      <c r="G17" s="10"/>
      <c r="H17" s="10">
        <v>1</v>
      </c>
      <c r="I17" s="10">
        <v>4</v>
      </c>
      <c r="J17" s="12">
        <f t="shared" si="0"/>
        <v>0.25</v>
      </c>
    </row>
    <row r="18" spans="2:10" x14ac:dyDescent="0.3">
      <c r="B18" s="10"/>
      <c r="C18" s="10">
        <v>15</v>
      </c>
      <c r="D18" s="10" t="s">
        <v>27</v>
      </c>
      <c r="E18" s="10">
        <v>1</v>
      </c>
      <c r="F18" s="10">
        <v>2.4900000000000002</v>
      </c>
      <c r="G18" s="10"/>
      <c r="H18" s="10">
        <v>1</v>
      </c>
      <c r="I18" s="10">
        <v>3</v>
      </c>
      <c r="J18" s="12">
        <f t="shared" si="0"/>
        <v>0.33333333333333331</v>
      </c>
    </row>
    <row r="19" spans="2:10" x14ac:dyDescent="0.3">
      <c r="B19" s="10"/>
      <c r="C19" s="10">
        <v>16</v>
      </c>
      <c r="D19" s="10" t="s">
        <v>275</v>
      </c>
      <c r="E19" s="10">
        <v>1.05</v>
      </c>
      <c r="F19" s="10">
        <v>1.05</v>
      </c>
      <c r="G19" s="10"/>
      <c r="H19" s="10">
        <v>1</v>
      </c>
      <c r="I19" s="10">
        <v>4</v>
      </c>
      <c r="J19" s="12">
        <f t="shared" si="0"/>
        <v>0.26250000000000001</v>
      </c>
    </row>
    <row r="20" spans="2:10" x14ac:dyDescent="0.3">
      <c r="B20" s="10"/>
      <c r="C20" s="10">
        <v>17</v>
      </c>
      <c r="D20" s="10" t="s">
        <v>275</v>
      </c>
      <c r="E20" s="10">
        <v>1.05</v>
      </c>
      <c r="F20" s="10">
        <v>4.2</v>
      </c>
      <c r="G20" s="10"/>
      <c r="H20" s="10">
        <v>1</v>
      </c>
      <c r="I20" s="10">
        <v>5</v>
      </c>
      <c r="J20" s="12">
        <f t="shared" si="0"/>
        <v>0.21000000000000002</v>
      </c>
    </row>
    <row r="21" spans="2:10" x14ac:dyDescent="0.3">
      <c r="B21" s="10"/>
      <c r="C21" s="10">
        <v>18</v>
      </c>
      <c r="D21" s="10" t="s">
        <v>278</v>
      </c>
      <c r="E21" s="10">
        <v>1</v>
      </c>
      <c r="F21" s="10">
        <v>1.05</v>
      </c>
      <c r="G21" s="10"/>
      <c r="H21" s="10">
        <v>1</v>
      </c>
      <c r="I21" s="10">
        <v>3.7</v>
      </c>
      <c r="J21" s="12">
        <f t="shared" si="0"/>
        <v>0.27027027027027023</v>
      </c>
    </row>
    <row r="22" spans="2:10" x14ac:dyDescent="0.3">
      <c r="B22" s="10"/>
      <c r="C22" s="10">
        <v>19</v>
      </c>
      <c r="D22" s="10" t="s">
        <v>279</v>
      </c>
      <c r="E22" s="10">
        <v>1.58</v>
      </c>
      <c r="F22" s="10">
        <v>1.24</v>
      </c>
      <c r="G22" s="10"/>
      <c r="H22" s="10">
        <v>1</v>
      </c>
      <c r="I22" s="10">
        <v>2.7</v>
      </c>
      <c r="J22" s="12">
        <f t="shared" si="0"/>
        <v>0.58518518518518514</v>
      </c>
    </row>
    <row r="23" spans="2:10" x14ac:dyDescent="0.3">
      <c r="B23" s="10"/>
      <c r="C23" s="10">
        <v>20</v>
      </c>
      <c r="D23" s="10" t="s">
        <v>30</v>
      </c>
      <c r="E23" s="10">
        <v>0.72</v>
      </c>
      <c r="F23" s="10">
        <v>0.72</v>
      </c>
      <c r="G23" s="10"/>
      <c r="H23" s="10">
        <v>1</v>
      </c>
      <c r="I23" s="10">
        <v>26</v>
      </c>
      <c r="J23" s="12">
        <f t="shared" si="0"/>
        <v>2.769230769230769E-2</v>
      </c>
    </row>
    <row r="24" spans="2:10" x14ac:dyDescent="0.3">
      <c r="B24" s="10"/>
      <c r="C24" s="10">
        <v>21</v>
      </c>
      <c r="D24" s="10" t="s">
        <v>31</v>
      </c>
      <c r="E24" s="10">
        <v>2</v>
      </c>
      <c r="F24" s="10">
        <v>2</v>
      </c>
      <c r="G24" s="10"/>
      <c r="H24" s="10">
        <v>1</v>
      </c>
      <c r="I24" s="10">
        <v>3</v>
      </c>
      <c r="J24" s="12">
        <f t="shared" si="0"/>
        <v>0.66666666666666663</v>
      </c>
    </row>
    <row r="25" spans="2:10" x14ac:dyDescent="0.3">
      <c r="B25" s="10"/>
      <c r="C25" s="10">
        <v>22</v>
      </c>
      <c r="D25" s="10" t="s">
        <v>411</v>
      </c>
      <c r="E25" s="10">
        <v>2.09</v>
      </c>
      <c r="F25" s="10">
        <v>2.09</v>
      </c>
      <c r="G25" s="10"/>
      <c r="H25" s="10">
        <v>1</v>
      </c>
      <c r="I25" s="10">
        <v>1</v>
      </c>
      <c r="J25" s="12">
        <f t="shared" si="0"/>
        <v>2.09</v>
      </c>
    </row>
    <row r="26" spans="2:10" x14ac:dyDescent="0.3">
      <c r="B26" s="10"/>
      <c r="C26" s="10">
        <v>23</v>
      </c>
      <c r="D26" s="10" t="s">
        <v>412</v>
      </c>
      <c r="E26" s="10">
        <v>0.61</v>
      </c>
      <c r="F26" s="10">
        <v>0.53</v>
      </c>
      <c r="G26" s="10"/>
      <c r="H26" s="10">
        <v>1</v>
      </c>
      <c r="I26" s="10">
        <v>1</v>
      </c>
      <c r="J26" s="12">
        <f t="shared" si="0"/>
        <v>0.61</v>
      </c>
    </row>
    <row r="27" spans="2:10" x14ac:dyDescent="0.3">
      <c r="B27" s="10"/>
      <c r="C27" s="10">
        <v>24</v>
      </c>
      <c r="D27" s="10" t="s">
        <v>34</v>
      </c>
      <c r="E27" s="10">
        <v>0.68</v>
      </c>
      <c r="F27" s="10">
        <v>0.63</v>
      </c>
      <c r="G27" s="10"/>
      <c r="H27" s="10">
        <v>1</v>
      </c>
      <c r="I27" s="10">
        <v>1</v>
      </c>
      <c r="J27" s="12">
        <f t="shared" si="0"/>
        <v>0.68</v>
      </c>
    </row>
    <row r="28" spans="2:10" x14ac:dyDescent="0.3">
      <c r="B28" s="10"/>
      <c r="C28" s="10">
        <v>25</v>
      </c>
      <c r="D28" s="10" t="s">
        <v>35</v>
      </c>
      <c r="E28" s="10">
        <v>0.89</v>
      </c>
      <c r="F28" s="10">
        <v>0.79</v>
      </c>
      <c r="G28" s="10"/>
      <c r="H28" s="10">
        <v>1</v>
      </c>
      <c r="I28" s="10">
        <v>1</v>
      </c>
      <c r="J28" s="12">
        <f t="shared" si="0"/>
        <v>0.89</v>
      </c>
    </row>
    <row r="29" spans="2:10" x14ac:dyDescent="0.3">
      <c r="B29" s="10"/>
      <c r="C29" s="10">
        <v>26</v>
      </c>
      <c r="D29" s="10" t="s">
        <v>347</v>
      </c>
      <c r="E29" s="10">
        <v>0.32</v>
      </c>
      <c r="F29" s="10">
        <v>0.32</v>
      </c>
      <c r="G29" s="10"/>
      <c r="H29" s="10">
        <v>1</v>
      </c>
      <c r="I29" s="10">
        <v>3</v>
      </c>
      <c r="J29" s="12">
        <f t="shared" si="0"/>
        <v>0.10666666666666667</v>
      </c>
    </row>
    <row r="30" spans="2:10" x14ac:dyDescent="0.3">
      <c r="B30" s="10"/>
      <c r="C30" s="10">
        <v>27</v>
      </c>
      <c r="D30" s="10" t="s">
        <v>36</v>
      </c>
      <c r="E30" s="10">
        <v>2.89</v>
      </c>
      <c r="F30" s="10">
        <v>2.64</v>
      </c>
      <c r="G30" s="10"/>
      <c r="H30" s="10">
        <v>1</v>
      </c>
      <c r="I30" s="10">
        <v>1</v>
      </c>
      <c r="J30" s="12">
        <f t="shared" si="0"/>
        <v>2.89</v>
      </c>
    </row>
    <row r="31" spans="2:10" x14ac:dyDescent="0.3">
      <c r="B31" s="10"/>
      <c r="C31" s="10">
        <v>28</v>
      </c>
      <c r="D31" s="10" t="s">
        <v>37</v>
      </c>
      <c r="E31" s="10">
        <v>2.09</v>
      </c>
      <c r="F31" s="10">
        <v>2.2000000000000002</v>
      </c>
      <c r="G31" s="10"/>
      <c r="H31" s="10">
        <v>1</v>
      </c>
      <c r="I31" s="10">
        <v>1</v>
      </c>
      <c r="J31" s="12">
        <f t="shared" si="0"/>
        <v>2.09</v>
      </c>
    </row>
    <row r="32" spans="2:10" x14ac:dyDescent="0.3">
      <c r="B32" s="10"/>
      <c r="C32" s="10">
        <v>29</v>
      </c>
      <c r="D32" s="10" t="s">
        <v>413</v>
      </c>
      <c r="E32" s="10">
        <v>0.85</v>
      </c>
      <c r="F32" s="10">
        <v>0.9</v>
      </c>
      <c r="G32" s="10"/>
      <c r="H32" s="10">
        <v>1</v>
      </c>
      <c r="I32" s="10">
        <v>1</v>
      </c>
      <c r="J32" s="12">
        <f t="shared" si="0"/>
        <v>0.85</v>
      </c>
    </row>
    <row r="33" spans="2:10" x14ac:dyDescent="0.3">
      <c r="B33" s="10"/>
      <c r="C33" s="10">
        <v>30</v>
      </c>
      <c r="D33" s="10" t="s">
        <v>40</v>
      </c>
      <c r="E33" s="10">
        <v>1.26</v>
      </c>
      <c r="F33" s="10">
        <v>1.37</v>
      </c>
      <c r="G33" s="10"/>
      <c r="H33" s="10">
        <v>1</v>
      </c>
      <c r="I33" s="10">
        <v>3.3</v>
      </c>
      <c r="J33" s="12">
        <f t="shared" si="0"/>
        <v>0.38181818181818183</v>
      </c>
    </row>
    <row r="34" spans="2:10" x14ac:dyDescent="0.3">
      <c r="B34" s="10"/>
      <c r="C34" s="10">
        <v>31</v>
      </c>
      <c r="D34" s="10" t="s">
        <v>41</v>
      </c>
      <c r="E34" s="10">
        <v>0.32</v>
      </c>
      <c r="F34" s="10">
        <v>0.32</v>
      </c>
      <c r="G34" s="10"/>
      <c r="H34" s="10">
        <v>1</v>
      </c>
      <c r="I34" s="10">
        <v>2</v>
      </c>
      <c r="J34" s="12">
        <f t="shared" si="0"/>
        <v>0.16</v>
      </c>
    </row>
    <row r="35" spans="2:10" x14ac:dyDescent="0.3">
      <c r="B35" s="10"/>
      <c r="C35" s="10">
        <v>32</v>
      </c>
      <c r="D35" s="10" t="s">
        <v>42</v>
      </c>
      <c r="E35" s="10">
        <v>0.37</v>
      </c>
      <c r="F35" s="10">
        <v>0.36</v>
      </c>
      <c r="G35" s="10"/>
      <c r="H35" s="10">
        <v>1</v>
      </c>
      <c r="I35" s="10">
        <v>1</v>
      </c>
      <c r="J35" s="12">
        <f t="shared" si="0"/>
        <v>0.37</v>
      </c>
    </row>
    <row r="36" spans="2:10" x14ac:dyDescent="0.3">
      <c r="B36" s="10"/>
      <c r="C36" s="10">
        <v>33</v>
      </c>
      <c r="D36" s="10" t="s">
        <v>49</v>
      </c>
      <c r="E36" s="10">
        <v>0.6</v>
      </c>
      <c r="F36" s="10">
        <v>0.5</v>
      </c>
      <c r="G36" s="10"/>
      <c r="H36" s="10">
        <v>1</v>
      </c>
      <c r="I36" s="10">
        <v>1</v>
      </c>
      <c r="J36" s="12">
        <f t="shared" si="0"/>
        <v>0.6</v>
      </c>
    </row>
    <row r="37" spans="2:10" x14ac:dyDescent="0.3">
      <c r="B37" s="10"/>
      <c r="C37" s="10">
        <v>34</v>
      </c>
      <c r="D37" s="10" t="s">
        <v>43</v>
      </c>
      <c r="E37" s="10">
        <v>0.79</v>
      </c>
      <c r="F37" s="10">
        <v>0.63</v>
      </c>
      <c r="G37" s="10"/>
      <c r="H37" s="10">
        <v>1</v>
      </c>
      <c r="I37" s="10">
        <v>1</v>
      </c>
      <c r="J37" s="12">
        <f t="shared" si="0"/>
        <v>0.79</v>
      </c>
    </row>
    <row r="38" spans="2:10" x14ac:dyDescent="0.3">
      <c r="B38" s="10"/>
      <c r="C38" s="10">
        <v>35</v>
      </c>
      <c r="D38" s="10" t="s">
        <v>414</v>
      </c>
      <c r="E38" s="10">
        <v>0.53</v>
      </c>
      <c r="F38" s="10">
        <v>0.42</v>
      </c>
      <c r="G38" s="10"/>
      <c r="H38" s="10">
        <v>1</v>
      </c>
      <c r="I38" s="10">
        <v>2</v>
      </c>
      <c r="J38" s="12">
        <f t="shared" si="0"/>
        <v>0.26500000000000001</v>
      </c>
    </row>
    <row r="39" spans="2:10" x14ac:dyDescent="0.3">
      <c r="B39" s="10"/>
      <c r="C39" s="10">
        <v>36</v>
      </c>
      <c r="D39" s="10" t="s">
        <v>415</v>
      </c>
      <c r="E39" s="10">
        <v>1</v>
      </c>
      <c r="F39" s="10">
        <v>1.58</v>
      </c>
      <c r="G39" s="10"/>
      <c r="H39" s="10">
        <v>1</v>
      </c>
      <c r="I39" s="10">
        <v>1</v>
      </c>
      <c r="J39" s="12">
        <f t="shared" si="0"/>
        <v>1</v>
      </c>
    </row>
    <row r="40" spans="2:10" x14ac:dyDescent="0.3">
      <c r="B40" s="10"/>
      <c r="C40" s="10">
        <v>37</v>
      </c>
      <c r="D40" s="10" t="s">
        <v>32</v>
      </c>
      <c r="E40" s="10">
        <v>1.1599999999999999</v>
      </c>
      <c r="F40" s="10">
        <v>1.26</v>
      </c>
      <c r="G40" s="10"/>
      <c r="H40" s="10">
        <v>1</v>
      </c>
      <c r="I40" s="10">
        <v>12</v>
      </c>
      <c r="J40" s="12">
        <f t="shared" si="0"/>
        <v>9.6666666666666665E-2</v>
      </c>
    </row>
    <row r="41" spans="2:10" x14ac:dyDescent="0.3">
      <c r="B41" s="10"/>
      <c r="C41" s="10">
        <v>38</v>
      </c>
      <c r="D41" s="10" t="s">
        <v>45</v>
      </c>
      <c r="E41" s="10">
        <v>2.0499999999999998</v>
      </c>
      <c r="F41" s="10">
        <v>2.73</v>
      </c>
      <c r="G41" s="10"/>
      <c r="H41" s="10">
        <v>1</v>
      </c>
      <c r="I41" s="10">
        <v>3.8</v>
      </c>
      <c r="J41" s="12">
        <f t="shared" si="0"/>
        <v>0.53947368421052633</v>
      </c>
    </row>
    <row r="42" spans="2:10" x14ac:dyDescent="0.3">
      <c r="B42" s="10"/>
      <c r="C42" s="10">
        <v>39</v>
      </c>
      <c r="D42" s="10" t="s">
        <v>416</v>
      </c>
      <c r="E42" s="10">
        <v>1.05</v>
      </c>
      <c r="F42" s="10">
        <v>1.05</v>
      </c>
      <c r="G42" s="10"/>
      <c r="H42" s="10">
        <v>1</v>
      </c>
      <c r="I42" s="10">
        <v>15</v>
      </c>
      <c r="J42" s="12">
        <f t="shared" si="0"/>
        <v>7.0000000000000007E-2</v>
      </c>
    </row>
    <row r="43" spans="2:10" x14ac:dyDescent="0.3">
      <c r="B43" s="10"/>
      <c r="C43" s="10">
        <v>40</v>
      </c>
      <c r="D43" s="10" t="s">
        <v>281</v>
      </c>
      <c r="E43" s="10">
        <v>1</v>
      </c>
      <c r="F43" s="10">
        <v>2</v>
      </c>
      <c r="G43" s="10"/>
      <c r="H43" s="10">
        <v>2</v>
      </c>
      <c r="I43" s="10">
        <v>1</v>
      </c>
      <c r="J43" s="12">
        <f t="shared" si="0"/>
        <v>2</v>
      </c>
    </row>
    <row r="44" spans="2:10" x14ac:dyDescent="0.3">
      <c r="B44" s="10"/>
      <c r="C44" s="10">
        <v>41</v>
      </c>
      <c r="D44" s="10" t="s">
        <v>282</v>
      </c>
      <c r="E44" s="10">
        <v>1.29</v>
      </c>
      <c r="F44" s="10">
        <v>1.1599999999999999</v>
      </c>
      <c r="G44" s="10"/>
      <c r="H44" s="10">
        <v>1</v>
      </c>
      <c r="I44" s="10">
        <v>1</v>
      </c>
      <c r="J44" s="12">
        <f t="shared" si="0"/>
        <v>1.29</v>
      </c>
    </row>
    <row r="45" spans="2:10" x14ac:dyDescent="0.3">
      <c r="B45" s="10"/>
      <c r="C45" s="10">
        <v>42</v>
      </c>
      <c r="D45" s="10" t="s">
        <v>417</v>
      </c>
      <c r="E45" s="10">
        <v>0.51</v>
      </c>
      <c r="F45" s="10">
        <v>0.59</v>
      </c>
      <c r="G45" s="10"/>
      <c r="H45" s="10">
        <v>1</v>
      </c>
      <c r="I45" s="10">
        <v>1</v>
      </c>
      <c r="J45" s="12">
        <f t="shared" si="0"/>
        <v>0.51</v>
      </c>
    </row>
    <row r="46" spans="2:10" x14ac:dyDescent="0.3">
      <c r="B46" s="10"/>
      <c r="C46" s="10">
        <v>43</v>
      </c>
      <c r="D46" s="10" t="s">
        <v>50</v>
      </c>
      <c r="E46" s="10">
        <v>0.76</v>
      </c>
      <c r="F46" s="10">
        <v>0.72</v>
      </c>
      <c r="G46" s="10"/>
      <c r="H46" s="10">
        <v>1</v>
      </c>
      <c r="I46" s="10">
        <v>1</v>
      </c>
      <c r="J46" s="12">
        <f t="shared" si="0"/>
        <v>0.76</v>
      </c>
    </row>
    <row r="47" spans="2:10" x14ac:dyDescent="0.3">
      <c r="B47" s="10"/>
      <c r="C47" s="10">
        <v>44</v>
      </c>
      <c r="D47" s="10" t="s">
        <v>51</v>
      </c>
      <c r="E47" s="10">
        <v>1.68</v>
      </c>
      <c r="F47" s="10">
        <v>1.58</v>
      </c>
      <c r="G47" s="10"/>
      <c r="H47" s="10">
        <v>1</v>
      </c>
      <c r="I47" s="10">
        <v>1</v>
      </c>
      <c r="J47" s="12">
        <f t="shared" si="0"/>
        <v>1.68</v>
      </c>
    </row>
    <row r="48" spans="2:10" x14ac:dyDescent="0.3">
      <c r="B48" s="10"/>
      <c r="C48" s="10">
        <v>45</v>
      </c>
      <c r="D48" s="10" t="s">
        <v>52</v>
      </c>
      <c r="E48" s="10">
        <v>3.15</v>
      </c>
      <c r="F48" s="10">
        <v>3.05</v>
      </c>
      <c r="G48" s="10"/>
      <c r="H48" s="10">
        <v>1</v>
      </c>
      <c r="I48" s="10">
        <v>1</v>
      </c>
      <c r="J48" s="12">
        <f t="shared" si="0"/>
        <v>3.15</v>
      </c>
    </row>
    <row r="49" spans="2:10" x14ac:dyDescent="0.3">
      <c r="B49" s="10"/>
      <c r="C49" s="10">
        <v>46</v>
      </c>
      <c r="D49" s="10" t="s">
        <v>418</v>
      </c>
      <c r="E49" s="10">
        <v>2</v>
      </c>
      <c r="F49" s="10">
        <v>2</v>
      </c>
      <c r="G49" s="10"/>
      <c r="H49" s="10">
        <v>1</v>
      </c>
      <c r="I49" s="10">
        <v>1</v>
      </c>
      <c r="J49" s="12">
        <f t="shared" si="0"/>
        <v>2</v>
      </c>
    </row>
    <row r="50" spans="2:10" x14ac:dyDescent="0.3">
      <c r="B50" s="10"/>
      <c r="C50" s="10">
        <v>47</v>
      </c>
      <c r="D50" s="10" t="s">
        <v>53</v>
      </c>
      <c r="E50" s="10">
        <v>2.31</v>
      </c>
      <c r="F50" s="10">
        <v>2.1</v>
      </c>
      <c r="G50" s="10"/>
      <c r="H50" s="10">
        <v>1</v>
      </c>
      <c r="I50" s="10">
        <v>1</v>
      </c>
      <c r="J50" s="12">
        <f t="shared" si="0"/>
        <v>2.31</v>
      </c>
    </row>
    <row r="51" spans="2:10" x14ac:dyDescent="0.3">
      <c r="B51" s="10"/>
      <c r="C51" s="10">
        <v>48</v>
      </c>
      <c r="D51" s="10" t="s">
        <v>419</v>
      </c>
      <c r="E51" s="10">
        <v>2</v>
      </c>
      <c r="F51" s="10">
        <v>2.1</v>
      </c>
      <c r="G51" s="10"/>
      <c r="H51" s="10">
        <v>1</v>
      </c>
      <c r="I51" s="10">
        <v>5</v>
      </c>
      <c r="J51" s="12">
        <f t="shared" si="0"/>
        <v>0.4</v>
      </c>
    </row>
    <row r="52" spans="2:10" x14ac:dyDescent="0.3">
      <c r="B52" s="10"/>
      <c r="C52" s="10">
        <v>49</v>
      </c>
      <c r="D52" s="10" t="s">
        <v>54</v>
      </c>
      <c r="E52" s="10">
        <v>1.68</v>
      </c>
      <c r="F52" s="10">
        <v>1.58</v>
      </c>
      <c r="G52" s="10"/>
      <c r="H52" s="10">
        <v>1</v>
      </c>
      <c r="I52" s="10">
        <v>8.1</v>
      </c>
      <c r="J52" s="12">
        <f t="shared" si="0"/>
        <v>0.2074074074074074</v>
      </c>
    </row>
    <row r="53" spans="2:10" x14ac:dyDescent="0.3">
      <c r="B53" s="10"/>
      <c r="C53" s="10">
        <v>50</v>
      </c>
      <c r="D53" s="10" t="s">
        <v>420</v>
      </c>
      <c r="E53" s="10">
        <v>2.1</v>
      </c>
      <c r="F53" s="10">
        <v>2.1</v>
      </c>
      <c r="G53" s="10"/>
      <c r="H53" s="10">
        <v>1</v>
      </c>
      <c r="I53" s="10">
        <v>1.5</v>
      </c>
      <c r="J53" s="12">
        <f t="shared" si="0"/>
        <v>1.4000000000000001</v>
      </c>
    </row>
    <row r="54" spans="2:10" x14ac:dyDescent="0.3">
      <c r="B54" s="10"/>
      <c r="C54" s="10">
        <v>51</v>
      </c>
      <c r="D54" s="10" t="s">
        <v>421</v>
      </c>
      <c r="E54" s="10">
        <v>0.68</v>
      </c>
      <c r="F54" s="10">
        <v>0.68</v>
      </c>
      <c r="G54" s="10"/>
      <c r="H54" s="10">
        <v>2</v>
      </c>
      <c r="I54" s="10">
        <v>1</v>
      </c>
      <c r="J54" s="12">
        <f t="shared" si="0"/>
        <v>1.36</v>
      </c>
    </row>
    <row r="55" spans="2:10" x14ac:dyDescent="0.3">
      <c r="B55" s="10"/>
      <c r="C55" s="10">
        <v>52</v>
      </c>
      <c r="D55" s="10" t="s">
        <v>422</v>
      </c>
      <c r="E55" s="10">
        <v>0.53</v>
      </c>
      <c r="F55" s="10">
        <v>0.52</v>
      </c>
      <c r="G55" s="10"/>
      <c r="H55" s="10">
        <v>1</v>
      </c>
      <c r="I55" s="10">
        <v>1</v>
      </c>
      <c r="J55" s="12">
        <f t="shared" si="0"/>
        <v>0.53</v>
      </c>
    </row>
    <row r="56" spans="2:10" x14ac:dyDescent="0.3">
      <c r="B56" s="10"/>
      <c r="C56" s="10">
        <v>53</v>
      </c>
      <c r="D56" s="10" t="s">
        <v>423</v>
      </c>
      <c r="E56" s="10">
        <v>2.94</v>
      </c>
      <c r="F56" s="10">
        <v>0.83</v>
      </c>
      <c r="G56" s="10"/>
      <c r="H56" s="10">
        <v>1</v>
      </c>
      <c r="I56" s="10">
        <v>1.4</v>
      </c>
      <c r="J56" s="12">
        <f t="shared" si="0"/>
        <v>2.1</v>
      </c>
    </row>
    <row r="57" spans="2:10" x14ac:dyDescent="0.3">
      <c r="B57" s="10"/>
      <c r="C57" s="10">
        <v>54</v>
      </c>
      <c r="D57" s="10" t="s">
        <v>55</v>
      </c>
      <c r="E57" s="10">
        <v>0.84</v>
      </c>
      <c r="F57" s="10">
        <v>0.83</v>
      </c>
      <c r="G57" s="10"/>
      <c r="H57" s="10">
        <v>1</v>
      </c>
      <c r="I57" s="10">
        <v>1</v>
      </c>
      <c r="J57" s="12">
        <f t="shared" si="0"/>
        <v>0.84</v>
      </c>
    </row>
    <row r="58" spans="2:10" x14ac:dyDescent="0.3">
      <c r="B58" s="10"/>
      <c r="C58" s="10">
        <v>55</v>
      </c>
      <c r="D58" s="10" t="s">
        <v>56</v>
      </c>
      <c r="E58" s="10">
        <v>0.79</v>
      </c>
      <c r="F58" s="10">
        <v>0.79</v>
      </c>
      <c r="G58" s="10"/>
      <c r="H58" s="10">
        <v>1</v>
      </c>
      <c r="I58" s="10">
        <v>6</v>
      </c>
      <c r="J58" s="12">
        <f t="shared" si="0"/>
        <v>0.13166666666666668</v>
      </c>
    </row>
    <row r="59" spans="2:10" x14ac:dyDescent="0.3">
      <c r="B59" s="10"/>
      <c r="C59" s="10">
        <v>56</v>
      </c>
      <c r="D59" s="10" t="s">
        <v>424</v>
      </c>
      <c r="E59" s="10">
        <v>2.99</v>
      </c>
      <c r="F59" s="10">
        <v>2.2999999999999998</v>
      </c>
      <c r="G59" s="10"/>
      <c r="H59" s="10">
        <v>1</v>
      </c>
      <c r="I59" s="10">
        <v>10</v>
      </c>
      <c r="J59" s="12">
        <f t="shared" si="0"/>
        <v>0.29900000000000004</v>
      </c>
    </row>
    <row r="60" spans="2:10" x14ac:dyDescent="0.3">
      <c r="B60" s="10"/>
      <c r="C60" s="10">
        <v>57</v>
      </c>
      <c r="D60" s="10" t="s">
        <v>425</v>
      </c>
      <c r="E60" s="10">
        <v>1.1000000000000001</v>
      </c>
      <c r="F60" s="10">
        <v>0.9</v>
      </c>
      <c r="G60" s="10"/>
      <c r="H60" s="10">
        <v>1</v>
      </c>
      <c r="I60" s="10">
        <v>1.3</v>
      </c>
      <c r="J60" s="12">
        <f t="shared" si="0"/>
        <v>0.84615384615384615</v>
      </c>
    </row>
    <row r="61" spans="2:10" x14ac:dyDescent="0.3">
      <c r="B61" s="10"/>
      <c r="C61" s="10">
        <v>58</v>
      </c>
      <c r="D61" s="10" t="s">
        <v>426</v>
      </c>
      <c r="E61" s="10">
        <v>1.1000000000000001</v>
      </c>
      <c r="F61" s="10">
        <v>1</v>
      </c>
      <c r="G61" s="10"/>
      <c r="H61" s="10">
        <v>1</v>
      </c>
      <c r="I61" s="10">
        <v>1.3</v>
      </c>
      <c r="J61" s="12">
        <f t="shared" si="0"/>
        <v>0.84615384615384615</v>
      </c>
    </row>
    <row r="62" spans="2:10" x14ac:dyDescent="0.3">
      <c r="B62" s="10"/>
      <c r="C62" s="10">
        <v>59</v>
      </c>
      <c r="D62" s="10" t="s">
        <v>286</v>
      </c>
      <c r="E62" s="10">
        <v>1.05</v>
      </c>
      <c r="F62" s="10">
        <v>0.53</v>
      </c>
      <c r="G62" s="10"/>
      <c r="H62" s="10">
        <v>1</v>
      </c>
      <c r="I62" s="10">
        <v>4</v>
      </c>
      <c r="J62" s="12">
        <f t="shared" si="0"/>
        <v>0.26250000000000001</v>
      </c>
    </row>
    <row r="63" spans="2:10" x14ac:dyDescent="0.3">
      <c r="B63" s="10"/>
      <c r="C63" s="10">
        <v>60</v>
      </c>
      <c r="D63" s="10" t="s">
        <v>357</v>
      </c>
      <c r="E63" s="10">
        <v>1.5</v>
      </c>
      <c r="F63" s="10">
        <v>1</v>
      </c>
      <c r="G63" s="10"/>
      <c r="H63" s="10">
        <v>1</v>
      </c>
      <c r="I63" s="10">
        <v>2</v>
      </c>
      <c r="J63" s="12">
        <f t="shared" si="0"/>
        <v>0.75</v>
      </c>
    </row>
    <row r="64" spans="2:10" x14ac:dyDescent="0.3">
      <c r="B64" s="10"/>
      <c r="C64" s="10">
        <v>61</v>
      </c>
      <c r="D64" s="10" t="s">
        <v>427</v>
      </c>
      <c r="E64" s="10">
        <v>0.79</v>
      </c>
      <c r="F64" s="10">
        <v>0.79</v>
      </c>
      <c r="G64" s="10"/>
      <c r="H64" s="10">
        <v>1</v>
      </c>
      <c r="I64" s="10">
        <v>6</v>
      </c>
      <c r="J64" s="12">
        <f t="shared" si="0"/>
        <v>0.13166666666666668</v>
      </c>
    </row>
    <row r="65" spans="2:10" x14ac:dyDescent="0.3">
      <c r="B65" s="10"/>
      <c r="C65" s="10">
        <v>62</v>
      </c>
      <c r="D65" s="10" t="s">
        <v>60</v>
      </c>
      <c r="E65" s="10">
        <v>1.58</v>
      </c>
      <c r="F65" s="10">
        <v>1.47</v>
      </c>
      <c r="G65" s="10"/>
      <c r="H65" s="10">
        <v>1</v>
      </c>
      <c r="I65" s="10">
        <v>2</v>
      </c>
      <c r="J65" s="12">
        <f t="shared" si="0"/>
        <v>0.79</v>
      </c>
    </row>
    <row r="66" spans="2:10" x14ac:dyDescent="0.3">
      <c r="B66" s="10"/>
      <c r="C66" s="10">
        <v>63</v>
      </c>
      <c r="D66" s="10" t="s">
        <v>288</v>
      </c>
      <c r="E66" s="10">
        <v>0.47</v>
      </c>
      <c r="F66" s="10">
        <v>0.56999999999999995</v>
      </c>
      <c r="G66" s="10"/>
      <c r="H66" s="10">
        <v>1</v>
      </c>
      <c r="I66" s="10">
        <v>7</v>
      </c>
      <c r="J66" s="12">
        <f t="shared" si="0"/>
        <v>6.7142857142857143E-2</v>
      </c>
    </row>
    <row r="67" spans="2:10" x14ac:dyDescent="0.3">
      <c r="B67" s="10"/>
      <c r="C67" s="10">
        <v>64</v>
      </c>
      <c r="D67" s="10" t="s">
        <v>288</v>
      </c>
      <c r="E67" s="10">
        <v>0.47</v>
      </c>
      <c r="F67" s="10">
        <v>0.56999999999999995</v>
      </c>
      <c r="G67" s="10"/>
      <c r="H67" s="10">
        <v>1</v>
      </c>
      <c r="I67" s="10">
        <v>3</v>
      </c>
      <c r="J67" s="12">
        <f t="shared" si="0"/>
        <v>0.15666666666666665</v>
      </c>
    </row>
    <row r="68" spans="2:10" x14ac:dyDescent="0.3">
      <c r="B68" s="10"/>
      <c r="C68" s="10">
        <v>65</v>
      </c>
      <c r="D68" s="10" t="s">
        <v>288</v>
      </c>
      <c r="E68" s="10">
        <v>0.47</v>
      </c>
      <c r="F68" s="10">
        <v>0.56999999999999995</v>
      </c>
      <c r="G68" s="10"/>
      <c r="H68" s="10">
        <v>1</v>
      </c>
      <c r="I68" s="10">
        <v>2.5</v>
      </c>
      <c r="J68" s="12">
        <f t="shared" si="0"/>
        <v>0.188</v>
      </c>
    </row>
    <row r="69" spans="2:10" x14ac:dyDescent="0.3">
      <c r="B69" s="10"/>
      <c r="C69" s="10">
        <v>66</v>
      </c>
      <c r="D69" s="10" t="s">
        <v>428</v>
      </c>
      <c r="E69" s="10">
        <v>0.79</v>
      </c>
      <c r="F69" s="10">
        <v>0.56999999999999995</v>
      </c>
      <c r="G69" s="10"/>
      <c r="H69" s="10">
        <v>1</v>
      </c>
      <c r="I69" s="10">
        <v>4</v>
      </c>
      <c r="J69" s="12">
        <f t="shared" ref="J69:J94" si="1">+(E69*H69)/I69</f>
        <v>0.19750000000000001</v>
      </c>
    </row>
    <row r="70" spans="2:10" x14ac:dyDescent="0.3">
      <c r="B70" s="10"/>
      <c r="C70" s="10">
        <v>67</v>
      </c>
      <c r="D70" s="10" t="s">
        <v>62</v>
      </c>
      <c r="E70" s="10">
        <v>1.65</v>
      </c>
      <c r="F70" s="10">
        <v>1.58</v>
      </c>
      <c r="G70" s="10"/>
      <c r="H70" s="10">
        <v>1</v>
      </c>
      <c r="I70" s="10">
        <v>52</v>
      </c>
      <c r="J70" s="12">
        <f t="shared" si="1"/>
        <v>3.1730769230769229E-2</v>
      </c>
    </row>
    <row r="71" spans="2:10" x14ac:dyDescent="0.3">
      <c r="B71" s="10"/>
      <c r="C71" s="10">
        <v>68</v>
      </c>
      <c r="D71" s="10" t="s">
        <v>429</v>
      </c>
      <c r="E71" s="10">
        <v>0.68</v>
      </c>
      <c r="F71" s="10">
        <v>0.63</v>
      </c>
      <c r="G71" s="10"/>
      <c r="H71" s="10">
        <v>1</v>
      </c>
      <c r="I71" s="10">
        <v>1.7</v>
      </c>
      <c r="J71" s="12">
        <f t="shared" si="1"/>
        <v>0.4</v>
      </c>
    </row>
    <row r="72" spans="2:10" x14ac:dyDescent="0.3">
      <c r="B72" s="10"/>
      <c r="C72" s="10">
        <v>69</v>
      </c>
      <c r="D72" s="10" t="s">
        <v>63</v>
      </c>
      <c r="E72" s="10">
        <v>0.75</v>
      </c>
      <c r="F72" s="10">
        <v>0.68</v>
      </c>
      <c r="G72" s="10"/>
      <c r="H72" s="10">
        <v>1</v>
      </c>
      <c r="I72" s="10">
        <v>8.3000000000000007</v>
      </c>
      <c r="J72" s="12">
        <f t="shared" si="1"/>
        <v>9.0361445783132516E-2</v>
      </c>
    </row>
    <row r="73" spans="2:10" x14ac:dyDescent="0.3">
      <c r="B73" s="10"/>
      <c r="C73" s="10">
        <v>70</v>
      </c>
      <c r="D73" s="10" t="s">
        <v>64</v>
      </c>
      <c r="E73" s="10">
        <v>1.3</v>
      </c>
      <c r="F73" s="10">
        <v>1.32</v>
      </c>
      <c r="G73" s="10"/>
      <c r="H73" s="10">
        <v>1</v>
      </c>
      <c r="I73" s="10">
        <v>4</v>
      </c>
      <c r="J73" s="12">
        <f t="shared" si="1"/>
        <v>0.32500000000000001</v>
      </c>
    </row>
    <row r="74" spans="2:10" x14ac:dyDescent="0.3">
      <c r="B74" s="10"/>
      <c r="C74" s="10">
        <v>71</v>
      </c>
      <c r="D74" s="10" t="s">
        <v>430</v>
      </c>
      <c r="E74" s="10">
        <v>0.57999999999999996</v>
      </c>
      <c r="F74" s="10">
        <v>1.58</v>
      </c>
      <c r="G74" s="10"/>
      <c r="H74" s="10">
        <v>1</v>
      </c>
      <c r="I74" s="10">
        <v>1</v>
      </c>
      <c r="J74" s="12">
        <f t="shared" si="1"/>
        <v>0.57999999999999996</v>
      </c>
    </row>
    <row r="75" spans="2:10" x14ac:dyDescent="0.3">
      <c r="B75" s="10"/>
      <c r="C75" s="10">
        <v>72</v>
      </c>
      <c r="D75" s="10" t="s">
        <v>290</v>
      </c>
      <c r="E75" s="10">
        <v>0.74</v>
      </c>
      <c r="F75" s="10">
        <v>0.71</v>
      </c>
      <c r="G75" s="10"/>
      <c r="H75" s="10">
        <v>2</v>
      </c>
      <c r="I75" s="10">
        <v>1</v>
      </c>
      <c r="J75" s="12">
        <f t="shared" si="1"/>
        <v>1.48</v>
      </c>
    </row>
    <row r="76" spans="2:10" x14ac:dyDescent="0.3">
      <c r="B76" s="10"/>
      <c r="C76" s="10">
        <v>73</v>
      </c>
      <c r="D76" s="10" t="s">
        <v>66</v>
      </c>
      <c r="E76" s="10">
        <v>2.09</v>
      </c>
      <c r="F76" s="10">
        <v>2.09</v>
      </c>
      <c r="G76" s="10"/>
      <c r="H76" s="10">
        <v>1</v>
      </c>
      <c r="I76" s="10">
        <v>1.5</v>
      </c>
      <c r="J76" s="12">
        <f t="shared" si="1"/>
        <v>1.3933333333333333</v>
      </c>
    </row>
    <row r="77" spans="2:10" x14ac:dyDescent="0.3">
      <c r="B77" s="10"/>
      <c r="C77" s="10">
        <v>74</v>
      </c>
      <c r="D77" s="10" t="s">
        <v>67</v>
      </c>
      <c r="E77" s="10">
        <v>0.59</v>
      </c>
      <c r="F77" s="10">
        <v>0.59</v>
      </c>
      <c r="G77" s="10"/>
      <c r="H77" s="10">
        <v>1</v>
      </c>
      <c r="I77" s="10">
        <v>13</v>
      </c>
      <c r="J77" s="12">
        <f t="shared" si="1"/>
        <v>4.5384615384615384E-2</v>
      </c>
    </row>
    <row r="78" spans="2:10" x14ac:dyDescent="0.3">
      <c r="B78" s="10"/>
      <c r="C78" s="10">
        <v>75</v>
      </c>
      <c r="D78" s="10" t="s">
        <v>67</v>
      </c>
      <c r="E78" s="10">
        <v>0.59</v>
      </c>
      <c r="F78" s="10">
        <v>0.59</v>
      </c>
      <c r="G78" s="10"/>
      <c r="H78" s="10">
        <v>1</v>
      </c>
      <c r="I78" s="10">
        <v>5.6</v>
      </c>
      <c r="J78" s="12">
        <f t="shared" si="1"/>
        <v>0.10535714285714286</v>
      </c>
    </row>
    <row r="79" spans="2:10" x14ac:dyDescent="0.3">
      <c r="B79" s="10"/>
      <c r="C79" s="10">
        <v>76</v>
      </c>
      <c r="D79" s="10" t="s">
        <v>67</v>
      </c>
      <c r="E79" s="10">
        <v>0.59</v>
      </c>
      <c r="F79" s="10">
        <v>0.59</v>
      </c>
      <c r="G79" s="10"/>
      <c r="H79" s="10">
        <v>1</v>
      </c>
      <c r="I79" s="10">
        <v>6.5</v>
      </c>
      <c r="J79" s="12">
        <f t="shared" si="1"/>
        <v>9.0769230769230769E-2</v>
      </c>
    </row>
    <row r="80" spans="2:10" x14ac:dyDescent="0.3">
      <c r="B80" s="10"/>
      <c r="C80" s="10">
        <v>77</v>
      </c>
      <c r="D80" s="10" t="s">
        <v>68</v>
      </c>
      <c r="E80" s="10">
        <v>1.26</v>
      </c>
      <c r="F80" s="10">
        <v>1.04</v>
      </c>
      <c r="G80" s="10"/>
      <c r="H80" s="10">
        <v>1</v>
      </c>
      <c r="I80" s="10">
        <v>11.5</v>
      </c>
      <c r="J80" s="12">
        <f t="shared" si="1"/>
        <v>0.10956521739130434</v>
      </c>
    </row>
    <row r="81" spans="2:13" x14ac:dyDescent="0.3">
      <c r="B81" s="10"/>
      <c r="C81" s="10">
        <v>78</v>
      </c>
      <c r="D81" s="10" t="s">
        <v>431</v>
      </c>
      <c r="E81" s="10">
        <v>1.88</v>
      </c>
      <c r="F81" s="10">
        <v>1</v>
      </c>
      <c r="G81" s="10"/>
      <c r="H81" s="10">
        <v>2</v>
      </c>
      <c r="I81" s="10">
        <v>1</v>
      </c>
      <c r="J81" s="12">
        <f t="shared" si="1"/>
        <v>3.76</v>
      </c>
    </row>
    <row r="82" spans="2:13" x14ac:dyDescent="0.3">
      <c r="B82" s="10"/>
      <c r="C82" s="10">
        <v>79</v>
      </c>
      <c r="D82" s="10" t="s">
        <v>72</v>
      </c>
      <c r="E82" s="10">
        <v>2.09</v>
      </c>
      <c r="F82" s="10">
        <v>2.09</v>
      </c>
      <c r="G82" s="10"/>
      <c r="H82" s="10">
        <v>1</v>
      </c>
      <c r="I82" s="10">
        <v>2.9</v>
      </c>
      <c r="J82" s="12">
        <f t="shared" si="1"/>
        <v>0.72068965517241379</v>
      </c>
    </row>
    <row r="83" spans="2:13" x14ac:dyDescent="0.3">
      <c r="B83" s="10"/>
      <c r="C83" s="10">
        <v>80</v>
      </c>
      <c r="D83" s="10" t="s">
        <v>73</v>
      </c>
      <c r="E83" s="10">
        <v>2.1</v>
      </c>
      <c r="F83" s="10">
        <v>2.1</v>
      </c>
      <c r="G83" s="10"/>
      <c r="H83" s="10">
        <v>1</v>
      </c>
      <c r="I83" s="10">
        <v>2.4</v>
      </c>
      <c r="J83" s="12">
        <f t="shared" si="1"/>
        <v>0.87500000000000011</v>
      </c>
    </row>
    <row r="84" spans="2:13" x14ac:dyDescent="0.3">
      <c r="B84" s="10"/>
      <c r="C84" s="10">
        <v>81</v>
      </c>
      <c r="D84" s="10" t="s">
        <v>432</v>
      </c>
      <c r="E84" s="10">
        <v>0.84</v>
      </c>
      <c r="F84" s="10">
        <v>0.84</v>
      </c>
      <c r="G84" s="10"/>
      <c r="H84" s="10">
        <v>1</v>
      </c>
      <c r="I84" s="10">
        <v>2</v>
      </c>
      <c r="J84" s="12">
        <f t="shared" si="1"/>
        <v>0.42</v>
      </c>
    </row>
    <row r="85" spans="2:13" x14ac:dyDescent="0.3">
      <c r="B85" s="10"/>
      <c r="C85" s="10">
        <v>82</v>
      </c>
      <c r="D85" s="10" t="s">
        <v>292</v>
      </c>
      <c r="E85" s="10">
        <v>1.21</v>
      </c>
      <c r="F85" s="10">
        <v>1.05</v>
      </c>
      <c r="G85" s="10"/>
      <c r="H85" s="10">
        <v>1</v>
      </c>
      <c r="I85" s="10">
        <v>8.3000000000000007</v>
      </c>
      <c r="J85" s="12">
        <f t="shared" si="1"/>
        <v>0.14578313253012046</v>
      </c>
    </row>
    <row r="86" spans="2:13" x14ac:dyDescent="0.3">
      <c r="B86" s="10"/>
      <c r="C86" s="10">
        <v>83</v>
      </c>
      <c r="D86" s="10" t="s">
        <v>363</v>
      </c>
      <c r="E86" s="10">
        <v>0.79</v>
      </c>
      <c r="F86" s="10">
        <v>0.57999999999999996</v>
      </c>
      <c r="G86" s="10"/>
      <c r="H86" s="10">
        <v>1</v>
      </c>
      <c r="I86" s="10">
        <v>3</v>
      </c>
      <c r="J86" s="12">
        <f t="shared" si="1"/>
        <v>0.26333333333333336</v>
      </c>
    </row>
    <row r="87" spans="2:13" x14ac:dyDescent="0.3">
      <c r="B87" s="10"/>
      <c r="C87" s="10">
        <v>84</v>
      </c>
      <c r="D87" s="10" t="s">
        <v>75</v>
      </c>
      <c r="E87" s="10">
        <v>1.98</v>
      </c>
      <c r="F87" s="10">
        <v>1</v>
      </c>
      <c r="G87" s="10"/>
      <c r="H87" s="10">
        <v>1</v>
      </c>
      <c r="I87" s="10">
        <v>2</v>
      </c>
      <c r="J87" s="12">
        <f t="shared" si="1"/>
        <v>0.99</v>
      </c>
    </row>
    <row r="88" spans="2:13" x14ac:dyDescent="0.3">
      <c r="B88" s="10"/>
      <c r="C88" s="10">
        <v>85</v>
      </c>
      <c r="D88" s="10" t="s">
        <v>76</v>
      </c>
      <c r="E88" s="10">
        <v>0.74</v>
      </c>
      <c r="F88" s="10">
        <v>0.74</v>
      </c>
      <c r="G88" s="10"/>
      <c r="H88" s="10">
        <v>1</v>
      </c>
      <c r="I88" s="10">
        <v>16</v>
      </c>
      <c r="J88" s="12">
        <f t="shared" si="1"/>
        <v>4.6249999999999999E-2</v>
      </c>
    </row>
    <row r="89" spans="2:13" x14ac:dyDescent="0.3">
      <c r="B89" s="10"/>
      <c r="C89" s="10">
        <v>86</v>
      </c>
      <c r="D89" s="10" t="s">
        <v>433</v>
      </c>
      <c r="E89" s="10">
        <v>1.46</v>
      </c>
      <c r="F89" s="10">
        <v>1.31</v>
      </c>
      <c r="G89" s="10"/>
      <c r="H89" s="10">
        <v>1</v>
      </c>
      <c r="I89" s="10">
        <v>12</v>
      </c>
      <c r="J89" s="12">
        <f t="shared" si="1"/>
        <v>0.12166666666666666</v>
      </c>
    </row>
    <row r="90" spans="2:13" x14ac:dyDescent="0.3">
      <c r="B90" s="10"/>
      <c r="C90" s="10">
        <v>87</v>
      </c>
      <c r="D90" s="10" t="s">
        <v>434</v>
      </c>
      <c r="E90" s="10">
        <v>1.26</v>
      </c>
      <c r="F90" s="10">
        <v>1.21</v>
      </c>
      <c r="G90" s="10"/>
      <c r="H90" s="10">
        <v>1</v>
      </c>
      <c r="I90" s="10">
        <v>7.6</v>
      </c>
      <c r="J90" s="12">
        <f t="shared" si="1"/>
        <v>0.16578947368421054</v>
      </c>
    </row>
    <row r="91" spans="2:13" x14ac:dyDescent="0.3">
      <c r="B91" s="10"/>
      <c r="C91" s="10">
        <v>88</v>
      </c>
      <c r="D91" s="10" t="s">
        <v>435</v>
      </c>
      <c r="E91" s="10">
        <v>1.05</v>
      </c>
      <c r="F91" s="10">
        <v>3.68</v>
      </c>
      <c r="G91" s="10"/>
      <c r="H91" s="10">
        <v>1</v>
      </c>
      <c r="I91" s="10">
        <v>7.1</v>
      </c>
      <c r="J91" s="12">
        <f t="shared" si="1"/>
        <v>0.147887323943662</v>
      </c>
    </row>
    <row r="92" spans="2:13" x14ac:dyDescent="0.3">
      <c r="B92" s="10"/>
      <c r="C92" s="10">
        <v>89</v>
      </c>
      <c r="D92" s="10" t="s">
        <v>436</v>
      </c>
      <c r="E92" s="10">
        <v>0.63</v>
      </c>
      <c r="F92" s="10">
        <v>0.63</v>
      </c>
      <c r="G92" s="10"/>
      <c r="H92" s="10">
        <v>1</v>
      </c>
      <c r="I92" s="10">
        <v>4</v>
      </c>
      <c r="J92" s="12">
        <f t="shared" si="1"/>
        <v>0.1575</v>
      </c>
    </row>
    <row r="93" spans="2:13" x14ac:dyDescent="0.3">
      <c r="B93" s="10"/>
      <c r="C93" s="10">
        <v>90</v>
      </c>
      <c r="D93" s="10" t="s">
        <v>369</v>
      </c>
      <c r="E93" s="10">
        <v>50</v>
      </c>
      <c r="F93" s="10">
        <v>50</v>
      </c>
      <c r="G93" s="10"/>
      <c r="H93" s="10">
        <v>1</v>
      </c>
      <c r="I93" s="10">
        <v>52.1</v>
      </c>
      <c r="J93" s="12">
        <f t="shared" si="1"/>
        <v>0.95969289827255277</v>
      </c>
    </row>
    <row r="94" spans="2:13" x14ac:dyDescent="0.3">
      <c r="B94" s="10"/>
      <c r="C94" s="10">
        <v>91</v>
      </c>
      <c r="D94" s="10" t="s">
        <v>437</v>
      </c>
      <c r="E94" s="10">
        <v>20</v>
      </c>
      <c r="F94" s="10">
        <v>20</v>
      </c>
      <c r="G94" s="10"/>
      <c r="H94" s="10">
        <v>1</v>
      </c>
      <c r="I94" s="10">
        <v>13</v>
      </c>
      <c r="J94" s="12">
        <f t="shared" si="1"/>
        <v>1.5384615384615385</v>
      </c>
      <c r="K94" s="23" t="s">
        <v>807</v>
      </c>
      <c r="L94" s="54">
        <f>SUM(J4:J94)</f>
        <v>73.172224241969332</v>
      </c>
      <c r="M94" s="25">
        <f>COUNT(J4:J94)</f>
        <v>91</v>
      </c>
    </row>
    <row r="95" spans="2:13" x14ac:dyDescent="0.3">
      <c r="B95" s="11" t="s">
        <v>298</v>
      </c>
      <c r="C95" s="10"/>
      <c r="D95" s="10"/>
      <c r="E95" s="10"/>
      <c r="F95" s="10"/>
      <c r="G95" s="10"/>
      <c r="H95" s="10"/>
      <c r="I95" s="10"/>
      <c r="J95" s="12"/>
    </row>
    <row r="96" spans="2:13" x14ac:dyDescent="0.3">
      <c r="B96" s="10"/>
      <c r="C96" s="10">
        <v>92</v>
      </c>
      <c r="D96" s="10" t="s">
        <v>299</v>
      </c>
      <c r="E96" s="10">
        <v>5</v>
      </c>
      <c r="F96" s="10">
        <v>5</v>
      </c>
      <c r="G96" s="10"/>
      <c r="H96" s="10">
        <v>1</v>
      </c>
      <c r="I96" s="10">
        <v>1</v>
      </c>
      <c r="J96" s="12">
        <f>+(E96*H96)/I96</f>
        <v>5</v>
      </c>
    </row>
    <row r="97" spans="2:13" x14ac:dyDescent="0.3">
      <c r="B97" s="10"/>
      <c r="C97" s="10">
        <v>93</v>
      </c>
      <c r="D97" s="10" t="s">
        <v>299</v>
      </c>
      <c r="E97" s="10">
        <v>3</v>
      </c>
      <c r="F97" s="10">
        <v>3.7</v>
      </c>
      <c r="G97" s="10"/>
      <c r="H97" s="10">
        <v>2</v>
      </c>
      <c r="I97" s="10">
        <v>13</v>
      </c>
      <c r="J97" s="12">
        <f>+(E97*H97)/I97</f>
        <v>0.46153846153846156</v>
      </c>
      <c r="K97" s="23" t="s">
        <v>298</v>
      </c>
      <c r="L97" s="54">
        <f>SUM(J96:J97)</f>
        <v>5.4615384615384617</v>
      </c>
      <c r="M97" s="25">
        <f>COUNT(J96:J97)</f>
        <v>2</v>
      </c>
    </row>
    <row r="98" spans="2:13" x14ac:dyDescent="0.3">
      <c r="B98" s="11" t="s">
        <v>438</v>
      </c>
      <c r="C98" s="10"/>
      <c r="D98" s="10"/>
      <c r="E98" s="10"/>
      <c r="F98" s="10"/>
      <c r="G98" s="10"/>
      <c r="H98" s="10"/>
      <c r="I98" s="10"/>
      <c r="J98" s="12"/>
    </row>
    <row r="99" spans="2:13" x14ac:dyDescent="0.3">
      <c r="B99" s="10"/>
      <c r="C99" s="10">
        <v>94</v>
      </c>
      <c r="D99" s="10" t="s">
        <v>80</v>
      </c>
      <c r="E99" s="10">
        <v>16</v>
      </c>
      <c r="F99" s="10">
        <v>12</v>
      </c>
      <c r="G99" s="10"/>
      <c r="H99" s="10">
        <v>3</v>
      </c>
      <c r="I99" s="10">
        <v>52</v>
      </c>
      <c r="J99" s="12">
        <f>+(E99*H99)/I99</f>
        <v>0.92307692307692313</v>
      </c>
    </row>
    <row r="100" spans="2:13" x14ac:dyDescent="0.3">
      <c r="B100" s="10"/>
      <c r="C100" s="10">
        <v>95</v>
      </c>
      <c r="D100" s="10" t="s">
        <v>301</v>
      </c>
      <c r="E100" s="10">
        <v>20</v>
      </c>
      <c r="F100" s="10">
        <v>20</v>
      </c>
      <c r="G100" s="10"/>
      <c r="H100" s="10">
        <v>3</v>
      </c>
      <c r="I100" s="10">
        <v>52</v>
      </c>
      <c r="J100" s="12">
        <f t="shared" ref="J100:J134" si="2">+(E100*H100)/I100</f>
        <v>1.1538461538461537</v>
      </c>
    </row>
    <row r="101" spans="2:13" x14ac:dyDescent="0.3">
      <c r="B101" s="10"/>
      <c r="C101" s="10">
        <v>96</v>
      </c>
      <c r="D101" s="10" t="s">
        <v>439</v>
      </c>
      <c r="E101" s="10">
        <v>20</v>
      </c>
      <c r="F101" s="10">
        <v>20</v>
      </c>
      <c r="G101" s="10"/>
      <c r="H101" s="10">
        <v>1</v>
      </c>
      <c r="I101" s="10">
        <v>52</v>
      </c>
      <c r="J101" s="12">
        <f t="shared" si="2"/>
        <v>0.38461538461538464</v>
      </c>
    </row>
    <row r="102" spans="2:13" x14ac:dyDescent="0.3">
      <c r="B102" s="10"/>
      <c r="C102" s="10">
        <v>97</v>
      </c>
      <c r="D102" s="10" t="s">
        <v>79</v>
      </c>
      <c r="E102" s="10">
        <v>8</v>
      </c>
      <c r="F102" s="10">
        <v>8</v>
      </c>
      <c r="G102" s="10"/>
      <c r="H102" s="10">
        <v>2</v>
      </c>
      <c r="I102" s="10">
        <v>52</v>
      </c>
      <c r="J102" s="12">
        <f t="shared" si="2"/>
        <v>0.30769230769230771</v>
      </c>
    </row>
    <row r="103" spans="2:13" x14ac:dyDescent="0.3">
      <c r="B103" s="10"/>
      <c r="C103" s="10">
        <v>98</v>
      </c>
      <c r="D103" s="10" t="s">
        <v>302</v>
      </c>
      <c r="E103" s="10">
        <v>5</v>
      </c>
      <c r="F103" s="10">
        <v>5</v>
      </c>
      <c r="G103" s="10"/>
      <c r="H103" s="10">
        <v>2</v>
      </c>
      <c r="I103" s="10">
        <v>52</v>
      </c>
      <c r="J103" s="12">
        <f t="shared" si="2"/>
        <v>0.19230769230769232</v>
      </c>
    </row>
    <row r="104" spans="2:13" x14ac:dyDescent="0.3">
      <c r="B104" s="10"/>
      <c r="C104" s="10">
        <v>99</v>
      </c>
      <c r="D104" s="10" t="s">
        <v>303</v>
      </c>
      <c r="E104" s="10">
        <v>5</v>
      </c>
      <c r="F104" s="10">
        <v>4.5</v>
      </c>
      <c r="G104" s="10"/>
      <c r="H104" s="10">
        <v>1</v>
      </c>
      <c r="I104" s="10">
        <v>52</v>
      </c>
      <c r="J104" s="12">
        <f t="shared" si="2"/>
        <v>9.6153846153846159E-2</v>
      </c>
    </row>
    <row r="105" spans="2:13" x14ac:dyDescent="0.3">
      <c r="B105" s="10"/>
      <c r="C105" s="10">
        <v>100</v>
      </c>
      <c r="D105" s="10" t="s">
        <v>83</v>
      </c>
      <c r="E105" s="10">
        <v>6</v>
      </c>
      <c r="F105" s="10">
        <v>5</v>
      </c>
      <c r="G105" s="10"/>
      <c r="H105" s="10">
        <v>3</v>
      </c>
      <c r="I105" s="10">
        <v>52</v>
      </c>
      <c r="J105" s="12">
        <f t="shared" si="2"/>
        <v>0.34615384615384615</v>
      </c>
    </row>
    <row r="106" spans="2:13" x14ac:dyDescent="0.3">
      <c r="B106" s="10"/>
      <c r="C106" s="10">
        <v>101</v>
      </c>
      <c r="D106" s="10" t="s">
        <v>440</v>
      </c>
      <c r="E106" s="10">
        <v>6</v>
      </c>
      <c r="F106" s="10">
        <v>6</v>
      </c>
      <c r="G106" s="10"/>
      <c r="H106" s="10">
        <v>5</v>
      </c>
      <c r="I106" s="10">
        <v>52</v>
      </c>
      <c r="J106" s="12">
        <f t="shared" si="2"/>
        <v>0.57692307692307687</v>
      </c>
    </row>
    <row r="107" spans="2:13" x14ac:dyDescent="0.3">
      <c r="B107" s="10"/>
      <c r="C107" s="10">
        <v>102</v>
      </c>
      <c r="D107" s="10" t="s">
        <v>90</v>
      </c>
      <c r="E107" s="10">
        <v>20</v>
      </c>
      <c r="F107" s="10">
        <v>22</v>
      </c>
      <c r="G107" s="10"/>
      <c r="H107" s="10">
        <v>4</v>
      </c>
      <c r="I107" s="10">
        <v>52</v>
      </c>
      <c r="J107" s="12">
        <f t="shared" si="2"/>
        <v>1.5384615384615385</v>
      </c>
    </row>
    <row r="108" spans="2:13" x14ac:dyDescent="0.3">
      <c r="B108" s="10"/>
      <c r="C108" s="10">
        <v>103</v>
      </c>
      <c r="D108" s="10" t="s">
        <v>88</v>
      </c>
      <c r="E108" s="10">
        <v>30</v>
      </c>
      <c r="F108" s="10">
        <v>20</v>
      </c>
      <c r="G108" s="10"/>
      <c r="H108" s="10">
        <v>4</v>
      </c>
      <c r="I108" s="10">
        <v>52</v>
      </c>
      <c r="J108" s="12">
        <f t="shared" si="2"/>
        <v>2.3076923076923075</v>
      </c>
    </row>
    <row r="109" spans="2:13" x14ac:dyDescent="0.3">
      <c r="B109" s="10"/>
      <c r="C109" s="10">
        <v>104</v>
      </c>
      <c r="D109" s="10" t="s">
        <v>441</v>
      </c>
      <c r="E109" s="10">
        <v>9</v>
      </c>
      <c r="F109" s="10">
        <v>9</v>
      </c>
      <c r="G109" s="10"/>
      <c r="H109" s="10">
        <v>4</v>
      </c>
      <c r="I109" s="10">
        <v>52</v>
      </c>
      <c r="J109" s="12">
        <f t="shared" si="2"/>
        <v>0.69230769230769229</v>
      </c>
    </row>
    <row r="110" spans="2:13" x14ac:dyDescent="0.3">
      <c r="B110" s="10"/>
      <c r="C110" s="10">
        <v>105</v>
      </c>
      <c r="D110" s="10" t="s">
        <v>89</v>
      </c>
      <c r="E110" s="10">
        <v>12.5</v>
      </c>
      <c r="F110" s="10">
        <v>20</v>
      </c>
      <c r="G110" s="10"/>
      <c r="H110" s="10">
        <v>1</v>
      </c>
      <c r="I110" s="10">
        <v>52</v>
      </c>
      <c r="J110" s="12">
        <f t="shared" si="2"/>
        <v>0.24038461538461539</v>
      </c>
    </row>
    <row r="111" spans="2:13" x14ac:dyDescent="0.3">
      <c r="B111" s="10"/>
      <c r="C111" s="10">
        <v>106</v>
      </c>
      <c r="D111" s="10" t="s">
        <v>442</v>
      </c>
      <c r="E111" s="10">
        <v>22</v>
      </c>
      <c r="F111" s="10">
        <v>22</v>
      </c>
      <c r="G111" s="10"/>
      <c r="H111" s="10">
        <v>2</v>
      </c>
      <c r="I111" s="10">
        <v>52</v>
      </c>
      <c r="J111" s="12">
        <f t="shared" si="2"/>
        <v>0.84615384615384615</v>
      </c>
    </row>
    <row r="112" spans="2:13" x14ac:dyDescent="0.3">
      <c r="B112" s="10"/>
      <c r="C112" s="10">
        <v>107</v>
      </c>
      <c r="D112" s="10" t="s">
        <v>443</v>
      </c>
      <c r="E112" s="10">
        <v>28</v>
      </c>
      <c r="F112" s="10">
        <v>28</v>
      </c>
      <c r="G112" s="10"/>
      <c r="H112" s="10">
        <v>2</v>
      </c>
      <c r="I112" s="10">
        <v>52</v>
      </c>
      <c r="J112" s="12">
        <f t="shared" si="2"/>
        <v>1.0769230769230769</v>
      </c>
    </row>
    <row r="113" spans="2:10" x14ac:dyDescent="0.3">
      <c r="B113" s="10"/>
      <c r="C113" s="10">
        <v>108</v>
      </c>
      <c r="D113" s="10" t="s">
        <v>94</v>
      </c>
      <c r="E113" s="10">
        <v>37.979999999999997</v>
      </c>
      <c r="F113" s="10">
        <v>37.979999999999997</v>
      </c>
      <c r="G113" s="10"/>
      <c r="H113" s="10">
        <v>1</v>
      </c>
      <c r="I113" s="10">
        <v>209</v>
      </c>
      <c r="J113" s="12">
        <f t="shared" si="2"/>
        <v>0.18172248803827751</v>
      </c>
    </row>
    <row r="114" spans="2:10" x14ac:dyDescent="0.3">
      <c r="B114" s="10"/>
      <c r="C114" s="10">
        <v>109</v>
      </c>
      <c r="D114" s="10" t="s">
        <v>444</v>
      </c>
      <c r="E114" s="10">
        <v>25</v>
      </c>
      <c r="F114" s="10">
        <v>25</v>
      </c>
      <c r="G114" s="10"/>
      <c r="H114" s="10">
        <v>5</v>
      </c>
      <c r="I114" s="10">
        <v>52</v>
      </c>
      <c r="J114" s="12">
        <f t="shared" si="2"/>
        <v>2.4038461538461537</v>
      </c>
    </row>
    <row r="115" spans="2:10" x14ac:dyDescent="0.3">
      <c r="B115" s="10"/>
      <c r="C115" s="10">
        <v>110</v>
      </c>
      <c r="D115" s="10" t="s">
        <v>445</v>
      </c>
      <c r="E115" s="10">
        <v>35</v>
      </c>
      <c r="F115" s="10">
        <v>38</v>
      </c>
      <c r="G115" s="10"/>
      <c r="H115" s="10">
        <v>1</v>
      </c>
      <c r="I115" s="10">
        <v>209</v>
      </c>
      <c r="J115" s="12">
        <f t="shared" si="2"/>
        <v>0.1674641148325359</v>
      </c>
    </row>
    <row r="116" spans="2:10" x14ac:dyDescent="0.3">
      <c r="B116" s="10"/>
      <c r="C116" s="10">
        <v>111</v>
      </c>
      <c r="D116" s="10" t="s">
        <v>446</v>
      </c>
      <c r="E116" s="10">
        <v>28</v>
      </c>
      <c r="F116" s="10">
        <v>25</v>
      </c>
      <c r="G116" s="10"/>
      <c r="H116" s="10">
        <v>2</v>
      </c>
      <c r="I116" s="10">
        <v>52</v>
      </c>
      <c r="J116" s="12">
        <f t="shared" si="2"/>
        <v>1.0769230769230769</v>
      </c>
    </row>
    <row r="117" spans="2:10" x14ac:dyDescent="0.3">
      <c r="B117" s="10"/>
      <c r="C117" s="10">
        <v>112</v>
      </c>
      <c r="D117" s="10" t="s">
        <v>105</v>
      </c>
      <c r="E117" s="10">
        <v>5.99</v>
      </c>
      <c r="F117" s="10">
        <v>5.99</v>
      </c>
      <c r="G117" s="10"/>
      <c r="H117" s="10">
        <v>1</v>
      </c>
      <c r="I117" s="10">
        <v>52</v>
      </c>
      <c r="J117" s="12">
        <f t="shared" si="2"/>
        <v>0.11519230769230769</v>
      </c>
    </row>
    <row r="118" spans="2:10" x14ac:dyDescent="0.3">
      <c r="B118" s="10"/>
      <c r="C118" s="10">
        <v>113</v>
      </c>
      <c r="D118" s="10" t="s">
        <v>106</v>
      </c>
      <c r="E118" s="10">
        <v>7.5</v>
      </c>
      <c r="F118" s="10">
        <v>7.5</v>
      </c>
      <c r="G118" s="10"/>
      <c r="H118" s="10">
        <v>1</v>
      </c>
      <c r="I118" s="10">
        <v>52</v>
      </c>
      <c r="J118" s="12">
        <f t="shared" si="2"/>
        <v>0.14423076923076922</v>
      </c>
    </row>
    <row r="119" spans="2:10" x14ac:dyDescent="0.3">
      <c r="B119" s="10"/>
      <c r="C119" s="10">
        <v>114</v>
      </c>
      <c r="D119" s="10" t="s">
        <v>107</v>
      </c>
      <c r="E119" s="10">
        <v>9.5</v>
      </c>
      <c r="F119" s="10">
        <v>9.5</v>
      </c>
      <c r="G119" s="10"/>
      <c r="H119" s="10">
        <v>1</v>
      </c>
      <c r="I119" s="10">
        <v>52</v>
      </c>
      <c r="J119" s="12">
        <f t="shared" si="2"/>
        <v>0.18269230769230768</v>
      </c>
    </row>
    <row r="120" spans="2:10" x14ac:dyDescent="0.3">
      <c r="B120" s="10"/>
      <c r="C120" s="10">
        <v>115</v>
      </c>
      <c r="D120" s="10" t="s">
        <v>98</v>
      </c>
      <c r="E120" s="10">
        <v>69</v>
      </c>
      <c r="F120" s="10">
        <v>45</v>
      </c>
      <c r="G120" s="10"/>
      <c r="H120" s="10">
        <v>1</v>
      </c>
      <c r="I120" s="10">
        <v>156</v>
      </c>
      <c r="J120" s="12">
        <f t="shared" si="2"/>
        <v>0.44230769230769229</v>
      </c>
    </row>
    <row r="121" spans="2:10" x14ac:dyDescent="0.3">
      <c r="B121" s="10"/>
      <c r="C121" s="10">
        <v>116</v>
      </c>
      <c r="D121" s="10" t="s">
        <v>97</v>
      </c>
      <c r="E121" s="10">
        <v>17.989999999999998</v>
      </c>
      <c r="F121" s="10">
        <v>17.989999999999998</v>
      </c>
      <c r="G121" s="10"/>
      <c r="H121" s="10">
        <v>1</v>
      </c>
      <c r="I121" s="10">
        <v>261</v>
      </c>
      <c r="J121" s="12">
        <f t="shared" si="2"/>
        <v>6.8927203065134099E-2</v>
      </c>
    </row>
    <row r="122" spans="2:10" x14ac:dyDescent="0.3">
      <c r="B122" s="10"/>
      <c r="C122" s="10">
        <v>117</v>
      </c>
      <c r="D122" s="10" t="s">
        <v>96</v>
      </c>
      <c r="E122" s="10">
        <v>35</v>
      </c>
      <c r="F122" s="10">
        <v>28</v>
      </c>
      <c r="G122" s="10"/>
      <c r="H122" s="10">
        <v>1</v>
      </c>
      <c r="I122" s="10">
        <v>104</v>
      </c>
      <c r="J122" s="12">
        <f t="shared" si="2"/>
        <v>0.33653846153846156</v>
      </c>
    </row>
    <row r="123" spans="2:10" x14ac:dyDescent="0.3">
      <c r="B123" s="10"/>
      <c r="C123" s="10">
        <v>118</v>
      </c>
      <c r="D123" s="10" t="s">
        <v>447</v>
      </c>
      <c r="E123" s="10">
        <v>39.99</v>
      </c>
      <c r="F123" s="10">
        <v>39.99</v>
      </c>
      <c r="G123" s="10"/>
      <c r="H123" s="10">
        <v>1</v>
      </c>
      <c r="I123" s="10">
        <v>521</v>
      </c>
      <c r="J123" s="12">
        <f t="shared" si="2"/>
        <v>7.6756238003838781E-2</v>
      </c>
    </row>
    <row r="124" spans="2:10" x14ac:dyDescent="0.3">
      <c r="B124" s="10"/>
      <c r="C124" s="10">
        <v>119</v>
      </c>
      <c r="D124" s="10" t="s">
        <v>315</v>
      </c>
      <c r="E124" s="10">
        <v>19.5</v>
      </c>
      <c r="F124" s="10">
        <v>19.5</v>
      </c>
      <c r="G124" s="10"/>
      <c r="H124" s="10">
        <v>1</v>
      </c>
      <c r="I124" s="10">
        <v>52</v>
      </c>
      <c r="J124" s="12">
        <f t="shared" si="2"/>
        <v>0.375</v>
      </c>
    </row>
    <row r="125" spans="2:10" x14ac:dyDescent="0.3">
      <c r="B125" s="10"/>
      <c r="C125" s="10">
        <v>120</v>
      </c>
      <c r="D125" s="10" t="s">
        <v>448</v>
      </c>
      <c r="E125" s="10">
        <v>14</v>
      </c>
      <c r="F125" s="10">
        <v>14</v>
      </c>
      <c r="G125" s="10"/>
      <c r="H125" s="10">
        <v>1</v>
      </c>
      <c r="I125" s="10">
        <v>52</v>
      </c>
      <c r="J125" s="12">
        <f t="shared" si="2"/>
        <v>0.26923076923076922</v>
      </c>
    </row>
    <row r="126" spans="2:10" x14ac:dyDescent="0.3">
      <c r="B126" s="10"/>
      <c r="C126" s="10">
        <v>121</v>
      </c>
      <c r="D126" s="10" t="s">
        <v>82</v>
      </c>
      <c r="E126" s="10">
        <v>12.5</v>
      </c>
      <c r="F126" s="10">
        <v>17</v>
      </c>
      <c r="G126" s="10"/>
      <c r="H126" s="10">
        <v>2</v>
      </c>
      <c r="I126" s="10">
        <v>52</v>
      </c>
      <c r="J126" s="12">
        <f t="shared" si="2"/>
        <v>0.48076923076923078</v>
      </c>
    </row>
    <row r="127" spans="2:10" x14ac:dyDescent="0.3">
      <c r="B127" s="10"/>
      <c r="C127" s="10">
        <v>122</v>
      </c>
      <c r="D127" s="10" t="s">
        <v>81</v>
      </c>
      <c r="E127" s="10">
        <v>20</v>
      </c>
      <c r="F127" s="10">
        <v>20</v>
      </c>
      <c r="G127" s="10"/>
      <c r="H127" s="10">
        <v>1</v>
      </c>
      <c r="I127" s="10">
        <v>52</v>
      </c>
      <c r="J127" s="12">
        <f t="shared" si="2"/>
        <v>0.38461538461538464</v>
      </c>
    </row>
    <row r="128" spans="2:10" x14ac:dyDescent="0.3">
      <c r="B128" s="10"/>
      <c r="C128" s="10">
        <v>123</v>
      </c>
      <c r="D128" s="10" t="s">
        <v>103</v>
      </c>
      <c r="E128" s="10">
        <v>7.5</v>
      </c>
      <c r="F128" s="10">
        <v>6.99</v>
      </c>
      <c r="G128" s="10"/>
      <c r="H128" s="10">
        <v>1</v>
      </c>
      <c r="I128" s="10">
        <v>26</v>
      </c>
      <c r="J128" s="12">
        <f t="shared" si="2"/>
        <v>0.28846153846153844</v>
      </c>
    </row>
    <row r="129" spans="2:13" x14ac:dyDescent="0.3">
      <c r="B129" s="10"/>
      <c r="C129" s="10">
        <v>124</v>
      </c>
      <c r="D129" s="10" t="s">
        <v>449</v>
      </c>
      <c r="E129" s="10">
        <v>6.99</v>
      </c>
      <c r="F129" s="10">
        <v>9.99</v>
      </c>
      <c r="G129" s="10"/>
      <c r="H129" s="10">
        <v>1</v>
      </c>
      <c r="I129" s="10">
        <v>52</v>
      </c>
      <c r="J129" s="12">
        <f t="shared" si="2"/>
        <v>0.13442307692307692</v>
      </c>
    </row>
    <row r="130" spans="2:13" x14ac:dyDescent="0.3">
      <c r="B130" s="10"/>
      <c r="C130" s="10">
        <v>125</v>
      </c>
      <c r="D130" s="10" t="s">
        <v>450</v>
      </c>
      <c r="E130" s="10">
        <v>19.989999999999998</v>
      </c>
      <c r="F130" s="10">
        <v>24.99</v>
      </c>
      <c r="G130" s="10"/>
      <c r="H130" s="10">
        <v>1</v>
      </c>
      <c r="I130" s="10">
        <v>52</v>
      </c>
      <c r="J130" s="12">
        <f t="shared" si="2"/>
        <v>0.38442307692307687</v>
      </c>
    </row>
    <row r="131" spans="2:13" x14ac:dyDescent="0.3">
      <c r="B131" s="10"/>
      <c r="C131" s="10">
        <v>126</v>
      </c>
      <c r="D131" s="10" t="s">
        <v>451</v>
      </c>
      <c r="E131" s="10">
        <v>19.989999999999998</v>
      </c>
      <c r="F131" s="10">
        <v>19.989999999999998</v>
      </c>
      <c r="G131" s="10"/>
      <c r="H131" s="10">
        <v>1</v>
      </c>
      <c r="I131" s="10">
        <v>52</v>
      </c>
      <c r="J131" s="12">
        <f t="shared" si="2"/>
        <v>0.38442307692307687</v>
      </c>
    </row>
    <row r="132" spans="2:13" x14ac:dyDescent="0.3">
      <c r="B132" s="10"/>
      <c r="C132" s="10">
        <v>127</v>
      </c>
      <c r="D132" s="10" t="s">
        <v>452</v>
      </c>
      <c r="E132" s="10">
        <v>59.99</v>
      </c>
      <c r="F132" s="10">
        <v>59.99</v>
      </c>
      <c r="G132" s="10"/>
      <c r="H132" s="10">
        <v>1</v>
      </c>
      <c r="I132" s="10">
        <v>104</v>
      </c>
      <c r="J132" s="12">
        <f t="shared" si="2"/>
        <v>0.57682692307692307</v>
      </c>
    </row>
    <row r="133" spans="2:13" x14ac:dyDescent="0.3">
      <c r="B133" s="10"/>
      <c r="C133" s="10">
        <v>128</v>
      </c>
      <c r="D133" s="10" t="s">
        <v>99</v>
      </c>
      <c r="E133" s="10">
        <v>26</v>
      </c>
      <c r="F133" s="10">
        <v>19.989999999999998</v>
      </c>
      <c r="G133" s="10"/>
      <c r="H133" s="10">
        <v>1</v>
      </c>
      <c r="I133" s="10">
        <v>52</v>
      </c>
      <c r="J133" s="12">
        <f t="shared" si="2"/>
        <v>0.5</v>
      </c>
    </row>
    <row r="134" spans="2:13" x14ac:dyDescent="0.3">
      <c r="B134" s="10"/>
      <c r="C134" s="10">
        <v>129</v>
      </c>
      <c r="D134" s="10" t="s">
        <v>453</v>
      </c>
      <c r="E134" s="10">
        <v>12.99</v>
      </c>
      <c r="F134" s="10">
        <v>12.99</v>
      </c>
      <c r="G134" s="10"/>
      <c r="H134" s="10">
        <v>1</v>
      </c>
      <c r="I134" s="10">
        <v>52</v>
      </c>
      <c r="J134" s="12">
        <f t="shared" si="2"/>
        <v>0.24980769230769231</v>
      </c>
      <c r="K134" s="23" t="s">
        <v>10</v>
      </c>
      <c r="L134" s="54">
        <f>SUM(J99:J134)</f>
        <v>19.907273890093631</v>
      </c>
      <c r="M134" s="25">
        <f>COUNT(J99:J134)</f>
        <v>36</v>
      </c>
    </row>
    <row r="135" spans="2:13" x14ac:dyDescent="0.3">
      <c r="B135" s="11" t="s">
        <v>316</v>
      </c>
      <c r="C135" s="10"/>
      <c r="D135" s="10"/>
      <c r="E135" s="10"/>
      <c r="F135" s="10"/>
      <c r="G135" s="10"/>
      <c r="H135" s="10"/>
      <c r="I135" s="10"/>
      <c r="J135" s="12"/>
    </row>
    <row r="136" spans="2:13" x14ac:dyDescent="0.3">
      <c r="B136" s="10"/>
      <c r="C136" s="10">
        <v>130</v>
      </c>
      <c r="D136" s="10" t="s">
        <v>110</v>
      </c>
      <c r="E136" s="10">
        <v>84.64</v>
      </c>
      <c r="F136" s="10">
        <v>196.91304347826087</v>
      </c>
      <c r="G136" s="10"/>
      <c r="H136" s="10">
        <v>1</v>
      </c>
      <c r="I136" s="10">
        <v>1</v>
      </c>
      <c r="J136" s="12">
        <f>+(E136*H136)/I136</f>
        <v>84.64</v>
      </c>
    </row>
    <row r="137" spans="2:13" x14ac:dyDescent="0.3">
      <c r="B137" s="10"/>
      <c r="C137" s="10">
        <v>131</v>
      </c>
      <c r="D137" s="14" t="s">
        <v>111</v>
      </c>
      <c r="E137" s="14">
        <f>0.97*F137</f>
        <v>7.4981</v>
      </c>
      <c r="F137" s="10">
        <v>7.73</v>
      </c>
      <c r="G137" s="10"/>
      <c r="H137" s="10">
        <v>1</v>
      </c>
      <c r="I137" s="10">
        <v>1</v>
      </c>
      <c r="J137" s="12">
        <f>+(E137*H137)/I137</f>
        <v>7.4981</v>
      </c>
    </row>
    <row r="138" spans="2:13" x14ac:dyDescent="0.3">
      <c r="B138" s="10"/>
      <c r="C138" s="10">
        <v>132</v>
      </c>
      <c r="D138" s="14" t="s">
        <v>793</v>
      </c>
      <c r="E138" s="14">
        <f>0.97*F138</f>
        <v>9.2440999999999995</v>
      </c>
      <c r="F138" s="10">
        <v>9.5299999999999994</v>
      </c>
      <c r="G138" s="10"/>
      <c r="H138" s="10">
        <v>1</v>
      </c>
      <c r="I138" s="10">
        <v>1</v>
      </c>
      <c r="J138" s="12">
        <f t="shared" ref="J138:J141" si="3">+(E138*H138)/I138</f>
        <v>9.2440999999999995</v>
      </c>
    </row>
    <row r="139" spans="2:13" x14ac:dyDescent="0.3">
      <c r="B139" s="10"/>
      <c r="C139" s="10">
        <v>133</v>
      </c>
      <c r="D139" s="10" t="s">
        <v>460</v>
      </c>
      <c r="E139" s="52">
        <v>1.38</v>
      </c>
      <c r="F139" s="10">
        <v>2.17</v>
      </c>
      <c r="G139" s="10"/>
      <c r="H139" s="10">
        <v>1</v>
      </c>
      <c r="I139" s="10">
        <v>1</v>
      </c>
      <c r="J139" s="12">
        <f t="shared" si="3"/>
        <v>1.38</v>
      </c>
    </row>
    <row r="140" spans="2:13" x14ac:dyDescent="0.3">
      <c r="B140" s="10"/>
      <c r="C140" s="10">
        <v>134</v>
      </c>
      <c r="D140" s="10" t="s">
        <v>113</v>
      </c>
      <c r="E140" s="14">
        <f>0.97*F140</f>
        <v>18.042000000000002</v>
      </c>
      <c r="F140" s="10">
        <v>18.600000000000001</v>
      </c>
      <c r="G140" s="10"/>
      <c r="H140" s="10">
        <v>1</v>
      </c>
      <c r="I140" s="10">
        <v>1</v>
      </c>
      <c r="J140" s="12">
        <f t="shared" si="3"/>
        <v>18.042000000000002</v>
      </c>
    </row>
    <row r="141" spans="2:13" x14ac:dyDescent="0.3">
      <c r="B141" s="10"/>
      <c r="C141" s="10">
        <v>135</v>
      </c>
      <c r="D141" s="10" t="s">
        <v>114</v>
      </c>
      <c r="E141" s="14">
        <f>0.97*F141</f>
        <v>97</v>
      </c>
      <c r="F141" s="10">
        <v>100</v>
      </c>
      <c r="G141" s="10"/>
      <c r="H141" s="10">
        <v>1</v>
      </c>
      <c r="I141" s="10">
        <v>52</v>
      </c>
      <c r="J141" s="12">
        <f t="shared" si="3"/>
        <v>1.8653846153846154</v>
      </c>
      <c r="K141" s="23" t="s">
        <v>11</v>
      </c>
      <c r="L141" s="54">
        <f>SUM(J136:J141)</f>
        <v>122.66958461538461</v>
      </c>
      <c r="M141" s="25">
        <f>COUNT(J136:J141)</f>
        <v>6</v>
      </c>
    </row>
    <row r="142" spans="2:13" x14ac:dyDescent="0.3">
      <c r="B142" s="11" t="s">
        <v>317</v>
      </c>
      <c r="C142" s="10"/>
      <c r="D142" s="10"/>
      <c r="E142" s="10"/>
      <c r="F142" s="10"/>
      <c r="G142" s="10"/>
      <c r="H142" s="10"/>
      <c r="I142" s="10"/>
      <c r="J142" s="12"/>
    </row>
    <row r="143" spans="2:13" x14ac:dyDescent="0.3">
      <c r="B143" s="10"/>
      <c r="C143" s="10">
        <v>136</v>
      </c>
      <c r="D143" s="10" t="s">
        <v>115</v>
      </c>
      <c r="E143" s="10">
        <v>4.54</v>
      </c>
      <c r="F143" s="10">
        <v>5</v>
      </c>
      <c r="G143" s="10"/>
      <c r="H143" s="10">
        <v>1</v>
      </c>
      <c r="I143" s="10">
        <v>417</v>
      </c>
      <c r="J143" s="12">
        <f>+(E143*H143)/I143</f>
        <v>1.0887290167865708E-2</v>
      </c>
    </row>
    <row r="144" spans="2:13" x14ac:dyDescent="0.3">
      <c r="B144" s="10"/>
      <c r="C144" s="10">
        <v>137</v>
      </c>
      <c r="D144" s="10" t="s">
        <v>116</v>
      </c>
      <c r="E144" s="10">
        <v>5</v>
      </c>
      <c r="F144" s="10">
        <v>5</v>
      </c>
      <c r="G144" s="10"/>
      <c r="H144" s="10">
        <v>1</v>
      </c>
      <c r="I144" s="10">
        <v>521</v>
      </c>
      <c r="J144" s="12">
        <f t="shared" ref="J144:J168" si="4">+(E144*H144)/I144</f>
        <v>9.5969289827255271E-3</v>
      </c>
    </row>
    <row r="145" spans="2:10" x14ac:dyDescent="0.3">
      <c r="B145" s="10"/>
      <c r="C145" s="10">
        <v>138</v>
      </c>
      <c r="D145" s="10" t="s">
        <v>461</v>
      </c>
      <c r="E145" s="10">
        <v>8.9499999999999993</v>
      </c>
      <c r="F145" s="10">
        <v>12</v>
      </c>
      <c r="G145" s="10"/>
      <c r="H145" s="10">
        <v>1</v>
      </c>
      <c r="I145" s="10">
        <v>261</v>
      </c>
      <c r="J145" s="12">
        <f t="shared" si="4"/>
        <v>3.4291187739463602E-2</v>
      </c>
    </row>
    <row r="146" spans="2:10" x14ac:dyDescent="0.3">
      <c r="B146" s="10"/>
      <c r="C146" s="10">
        <v>139</v>
      </c>
      <c r="D146" s="10" t="s">
        <v>214</v>
      </c>
      <c r="E146" s="10">
        <v>0.99</v>
      </c>
      <c r="F146" s="10">
        <v>0.99</v>
      </c>
      <c r="G146" s="10"/>
      <c r="H146" s="10">
        <v>1</v>
      </c>
      <c r="I146" s="10">
        <v>1043</v>
      </c>
      <c r="J146" s="12">
        <f t="shared" si="4"/>
        <v>9.4918504314477471E-4</v>
      </c>
    </row>
    <row r="147" spans="2:10" x14ac:dyDescent="0.3">
      <c r="B147" s="10"/>
      <c r="C147" s="10">
        <v>140</v>
      </c>
      <c r="D147" s="10" t="s">
        <v>462</v>
      </c>
      <c r="E147" s="10">
        <v>7.99</v>
      </c>
      <c r="F147" s="10">
        <v>7.99</v>
      </c>
      <c r="G147" s="10"/>
      <c r="H147" s="10">
        <v>1</v>
      </c>
      <c r="I147" s="10">
        <v>156</v>
      </c>
      <c r="J147" s="12">
        <f t="shared" si="4"/>
        <v>5.1217948717948721E-2</v>
      </c>
    </row>
    <row r="148" spans="2:10" x14ac:dyDescent="0.3">
      <c r="B148" s="10"/>
      <c r="C148" s="10">
        <v>141</v>
      </c>
      <c r="D148" s="10" t="s">
        <v>115</v>
      </c>
      <c r="E148" s="10">
        <v>4.54</v>
      </c>
      <c r="F148" s="10">
        <v>5</v>
      </c>
      <c r="G148" s="10"/>
      <c r="H148" s="10">
        <v>1</v>
      </c>
      <c r="I148" s="10">
        <v>417</v>
      </c>
      <c r="J148" s="12">
        <f t="shared" si="4"/>
        <v>1.0887290167865708E-2</v>
      </c>
    </row>
    <row r="149" spans="2:10" x14ac:dyDescent="0.3">
      <c r="B149" s="10"/>
      <c r="C149" s="10">
        <v>142</v>
      </c>
      <c r="D149" s="10" t="s">
        <v>116</v>
      </c>
      <c r="E149" s="10">
        <v>5</v>
      </c>
      <c r="F149" s="10">
        <v>5</v>
      </c>
      <c r="G149" s="10"/>
      <c r="H149" s="10">
        <v>1</v>
      </c>
      <c r="I149" s="10">
        <v>521</v>
      </c>
      <c r="J149" s="12">
        <f t="shared" si="4"/>
        <v>9.5969289827255271E-3</v>
      </c>
    </row>
    <row r="150" spans="2:10" x14ac:dyDescent="0.3">
      <c r="B150" s="10"/>
      <c r="C150" s="10">
        <v>143</v>
      </c>
      <c r="D150" s="10" t="s">
        <v>117</v>
      </c>
      <c r="E150" s="10">
        <v>44</v>
      </c>
      <c r="F150" s="10">
        <v>44</v>
      </c>
      <c r="G150" s="10"/>
      <c r="H150" s="10">
        <v>1</v>
      </c>
      <c r="I150" s="10">
        <v>521</v>
      </c>
      <c r="J150" s="12">
        <f t="shared" si="4"/>
        <v>8.4452975047984644E-2</v>
      </c>
    </row>
    <row r="151" spans="2:10" x14ac:dyDescent="0.3">
      <c r="B151" s="10"/>
      <c r="C151" s="10">
        <v>144</v>
      </c>
      <c r="D151" s="10" t="s">
        <v>118</v>
      </c>
      <c r="E151" s="10">
        <v>27</v>
      </c>
      <c r="F151" s="10">
        <v>27</v>
      </c>
      <c r="G151" s="10"/>
      <c r="H151" s="10">
        <v>1</v>
      </c>
      <c r="I151" s="10">
        <v>521</v>
      </c>
      <c r="J151" s="12">
        <f t="shared" si="4"/>
        <v>5.1823416506717852E-2</v>
      </c>
    </row>
    <row r="152" spans="2:10" x14ac:dyDescent="0.3">
      <c r="B152" s="10"/>
      <c r="C152" s="10">
        <v>145</v>
      </c>
      <c r="D152" s="10" t="s">
        <v>120</v>
      </c>
      <c r="E152" s="10">
        <v>6.5</v>
      </c>
      <c r="F152" s="10">
        <v>19.5</v>
      </c>
      <c r="G152" s="10"/>
      <c r="H152" s="10">
        <v>1</v>
      </c>
      <c r="I152" s="10">
        <v>521</v>
      </c>
      <c r="J152" s="12">
        <f t="shared" si="4"/>
        <v>1.2476007677543186E-2</v>
      </c>
    </row>
    <row r="153" spans="2:10" x14ac:dyDescent="0.3">
      <c r="B153" s="10"/>
      <c r="C153" s="10">
        <v>146</v>
      </c>
      <c r="D153" s="10" t="s">
        <v>121</v>
      </c>
      <c r="E153" s="10">
        <v>7.29</v>
      </c>
      <c r="F153" s="10">
        <v>3.99</v>
      </c>
      <c r="G153" s="10"/>
      <c r="H153" s="10">
        <v>1</v>
      </c>
      <c r="I153" s="10">
        <v>521</v>
      </c>
      <c r="J153" s="12">
        <f t="shared" si="4"/>
        <v>1.3992322456813819E-2</v>
      </c>
    </row>
    <row r="154" spans="2:10" x14ac:dyDescent="0.3">
      <c r="B154" s="10"/>
      <c r="C154" s="10">
        <v>147</v>
      </c>
      <c r="D154" s="10" t="s">
        <v>463</v>
      </c>
      <c r="E154" s="10">
        <v>239.99</v>
      </c>
      <c r="F154" s="10">
        <v>228.65</v>
      </c>
      <c r="G154" s="10"/>
      <c r="H154" s="10">
        <v>1</v>
      </c>
      <c r="I154" s="10">
        <v>521</v>
      </c>
      <c r="J154" s="12">
        <f t="shared" si="4"/>
        <v>0.4606333973128599</v>
      </c>
    </row>
    <row r="155" spans="2:10" x14ac:dyDescent="0.3">
      <c r="B155" s="10"/>
      <c r="C155" s="10">
        <v>148</v>
      </c>
      <c r="D155" s="10" t="s">
        <v>464</v>
      </c>
      <c r="E155" s="10">
        <v>249.99</v>
      </c>
      <c r="F155" s="10">
        <v>239.2</v>
      </c>
      <c r="G155" s="10"/>
      <c r="H155" s="10">
        <v>1</v>
      </c>
      <c r="I155" s="10">
        <v>521</v>
      </c>
      <c r="J155" s="12">
        <f t="shared" si="4"/>
        <v>0.47982725527831094</v>
      </c>
    </row>
    <row r="156" spans="2:10" x14ac:dyDescent="0.3">
      <c r="B156" s="10"/>
      <c r="C156" s="10">
        <v>149</v>
      </c>
      <c r="D156" s="10" t="s">
        <v>465</v>
      </c>
      <c r="E156" s="10">
        <v>22</v>
      </c>
      <c r="F156" s="10">
        <v>22</v>
      </c>
      <c r="G156" s="10"/>
      <c r="H156" s="10">
        <v>2</v>
      </c>
      <c r="I156" s="10">
        <v>156</v>
      </c>
      <c r="J156" s="12">
        <f t="shared" si="4"/>
        <v>0.28205128205128205</v>
      </c>
    </row>
    <row r="157" spans="2:10" x14ac:dyDescent="0.3">
      <c r="B157" s="10"/>
      <c r="C157" s="10">
        <v>150</v>
      </c>
      <c r="D157" s="10" t="s">
        <v>466</v>
      </c>
      <c r="E157" s="10">
        <v>10</v>
      </c>
      <c r="F157" s="10">
        <v>10</v>
      </c>
      <c r="G157" s="10"/>
      <c r="H157" s="10">
        <v>4</v>
      </c>
      <c r="I157" s="10">
        <v>156</v>
      </c>
      <c r="J157" s="12">
        <f t="shared" si="4"/>
        <v>0.25641025641025639</v>
      </c>
    </row>
    <row r="158" spans="2:10" x14ac:dyDescent="0.3">
      <c r="B158" s="10"/>
      <c r="C158" s="10">
        <v>151</v>
      </c>
      <c r="D158" s="10" t="s">
        <v>125</v>
      </c>
      <c r="E158" s="10">
        <v>119</v>
      </c>
      <c r="F158" s="10">
        <v>119</v>
      </c>
      <c r="G158" s="10"/>
      <c r="H158" s="10">
        <v>1</v>
      </c>
      <c r="I158" s="10">
        <v>521</v>
      </c>
      <c r="J158" s="12">
        <f t="shared" si="4"/>
        <v>0.22840690978886757</v>
      </c>
    </row>
    <row r="159" spans="2:10" x14ac:dyDescent="0.3">
      <c r="B159" s="10"/>
      <c r="C159" s="10">
        <v>152</v>
      </c>
      <c r="D159" s="10" t="s">
        <v>124</v>
      </c>
      <c r="E159" s="10">
        <v>249</v>
      </c>
      <c r="F159" s="10">
        <v>44.68</v>
      </c>
      <c r="G159" s="10"/>
      <c r="H159" s="10">
        <v>1</v>
      </c>
      <c r="I159" s="10">
        <v>521</v>
      </c>
      <c r="J159" s="12">
        <f t="shared" si="4"/>
        <v>0.47792706333973128</v>
      </c>
    </row>
    <row r="160" spans="2:10" x14ac:dyDescent="0.3">
      <c r="B160" s="10"/>
      <c r="C160" s="10">
        <v>153</v>
      </c>
      <c r="D160" s="10" t="s">
        <v>467</v>
      </c>
      <c r="E160" s="10">
        <v>15</v>
      </c>
      <c r="F160" s="10">
        <v>20</v>
      </c>
      <c r="G160" s="10"/>
      <c r="H160" s="10">
        <v>1</v>
      </c>
      <c r="I160" s="10">
        <v>104</v>
      </c>
      <c r="J160" s="12">
        <f t="shared" si="4"/>
        <v>0.14423076923076922</v>
      </c>
    </row>
    <row r="161" spans="2:10" x14ac:dyDescent="0.3">
      <c r="B161" s="10"/>
      <c r="C161" s="10">
        <v>154</v>
      </c>
      <c r="D161" s="10" t="s">
        <v>126</v>
      </c>
      <c r="E161" s="10">
        <v>12</v>
      </c>
      <c r="F161" s="10">
        <v>12</v>
      </c>
      <c r="G161" s="10"/>
      <c r="H161" s="10">
        <v>1</v>
      </c>
      <c r="I161" s="10">
        <v>260.7</v>
      </c>
      <c r="J161" s="12">
        <f t="shared" si="4"/>
        <v>4.6029919447640968E-2</v>
      </c>
    </row>
    <row r="162" spans="2:10" x14ac:dyDescent="0.3">
      <c r="B162" s="10"/>
      <c r="C162" s="10">
        <v>155</v>
      </c>
      <c r="D162" s="10" t="s">
        <v>115</v>
      </c>
      <c r="E162" s="10">
        <v>4.54</v>
      </c>
      <c r="F162" s="10">
        <v>5</v>
      </c>
      <c r="G162" s="10"/>
      <c r="H162" s="10">
        <v>1</v>
      </c>
      <c r="I162" s="10">
        <v>417</v>
      </c>
      <c r="J162" s="12">
        <f t="shared" si="4"/>
        <v>1.0887290167865708E-2</v>
      </c>
    </row>
    <row r="163" spans="2:10" x14ac:dyDescent="0.3">
      <c r="B163" s="10"/>
      <c r="C163" s="10">
        <v>156</v>
      </c>
      <c r="D163" s="10" t="s">
        <v>116</v>
      </c>
      <c r="E163" s="10">
        <v>5</v>
      </c>
      <c r="F163" s="10">
        <v>5</v>
      </c>
      <c r="G163" s="10"/>
      <c r="H163" s="10">
        <v>1</v>
      </c>
      <c r="I163" s="10">
        <v>521</v>
      </c>
      <c r="J163" s="12">
        <f t="shared" si="4"/>
        <v>9.5969289827255271E-3</v>
      </c>
    </row>
    <row r="164" spans="2:10" x14ac:dyDescent="0.3">
      <c r="B164" s="10"/>
      <c r="C164" s="10">
        <v>157</v>
      </c>
      <c r="D164" s="10" t="s">
        <v>117</v>
      </c>
      <c r="E164" s="10">
        <v>44</v>
      </c>
      <c r="F164" s="10">
        <v>44</v>
      </c>
      <c r="G164" s="10"/>
      <c r="H164" s="10">
        <v>1</v>
      </c>
      <c r="I164" s="10">
        <v>521</v>
      </c>
      <c r="J164" s="12">
        <f t="shared" si="4"/>
        <v>8.4452975047984644E-2</v>
      </c>
    </row>
    <row r="165" spans="2:10" x14ac:dyDescent="0.3">
      <c r="B165" s="10"/>
      <c r="C165" s="10">
        <v>158</v>
      </c>
      <c r="D165" s="10" t="s">
        <v>118</v>
      </c>
      <c r="E165" s="10">
        <v>27</v>
      </c>
      <c r="F165" s="10">
        <v>27</v>
      </c>
      <c r="G165" s="10"/>
      <c r="H165" s="10">
        <v>1</v>
      </c>
      <c r="I165" s="10">
        <v>521</v>
      </c>
      <c r="J165" s="12">
        <f t="shared" si="4"/>
        <v>5.1823416506717852E-2</v>
      </c>
    </row>
    <row r="166" spans="2:10" x14ac:dyDescent="0.3">
      <c r="B166" s="10"/>
      <c r="C166" s="10">
        <v>159</v>
      </c>
      <c r="D166" s="10" t="s">
        <v>120</v>
      </c>
      <c r="E166" s="10">
        <v>6.5</v>
      </c>
      <c r="F166" s="10">
        <v>19.5</v>
      </c>
      <c r="G166" s="10"/>
      <c r="H166" s="10">
        <v>1</v>
      </c>
      <c r="I166" s="10">
        <v>521</v>
      </c>
      <c r="J166" s="12">
        <f t="shared" si="4"/>
        <v>1.2476007677543186E-2</v>
      </c>
    </row>
    <row r="167" spans="2:10" x14ac:dyDescent="0.3">
      <c r="B167" s="10"/>
      <c r="C167" s="10">
        <v>160</v>
      </c>
      <c r="D167" s="10" t="s">
        <v>121</v>
      </c>
      <c r="E167" s="10">
        <v>7.29</v>
      </c>
      <c r="F167" s="10">
        <v>3.99</v>
      </c>
      <c r="G167" s="10"/>
      <c r="H167" s="10">
        <v>1</v>
      </c>
      <c r="I167" s="10">
        <v>521</v>
      </c>
      <c r="J167" s="12">
        <f t="shared" si="4"/>
        <v>1.3992322456813819E-2</v>
      </c>
    </row>
    <row r="168" spans="2:10" x14ac:dyDescent="0.3">
      <c r="B168" s="10"/>
      <c r="C168" s="10">
        <v>161</v>
      </c>
      <c r="D168" s="10" t="s">
        <v>1516</v>
      </c>
      <c r="E168" s="10">
        <v>499</v>
      </c>
      <c r="F168" s="10">
        <v>149</v>
      </c>
      <c r="G168" s="10"/>
      <c r="H168" s="10">
        <v>1</v>
      </c>
      <c r="I168" s="10">
        <v>521</v>
      </c>
      <c r="J168" s="12">
        <f t="shared" si="4"/>
        <v>0.95777351247600773</v>
      </c>
    </row>
    <row r="169" spans="2:10" x14ac:dyDescent="0.3">
      <c r="B169" s="10"/>
      <c r="C169" s="10">
        <v>162</v>
      </c>
      <c r="D169" s="10" t="s">
        <v>468</v>
      </c>
      <c r="E169" s="10" t="s">
        <v>799</v>
      </c>
      <c r="F169" s="10" t="s">
        <v>799</v>
      </c>
      <c r="G169" s="10"/>
      <c r="H169" s="10">
        <v>2</v>
      </c>
      <c r="I169" s="10">
        <v>521.42999999999995</v>
      </c>
      <c r="J169" s="12"/>
    </row>
    <row r="170" spans="2:10" x14ac:dyDescent="0.3">
      <c r="B170" s="10"/>
      <c r="C170" s="10">
        <v>163</v>
      </c>
      <c r="D170" s="10" t="s">
        <v>131</v>
      </c>
      <c r="E170" s="10">
        <v>7.99</v>
      </c>
      <c r="F170" s="10">
        <v>8.99</v>
      </c>
      <c r="G170" s="10"/>
      <c r="H170" s="10">
        <v>2</v>
      </c>
      <c r="I170" s="10">
        <v>104</v>
      </c>
      <c r="J170" s="12">
        <f>+(E170*H170)/I170</f>
        <v>0.15365384615384617</v>
      </c>
    </row>
    <row r="171" spans="2:10" x14ac:dyDescent="0.3">
      <c r="B171" s="10"/>
      <c r="C171" s="10">
        <v>164</v>
      </c>
      <c r="D171" s="10" t="s">
        <v>132</v>
      </c>
      <c r="E171" s="10">
        <v>3.99</v>
      </c>
      <c r="F171" s="10">
        <v>2.99</v>
      </c>
      <c r="G171" s="10"/>
      <c r="H171" s="10">
        <v>2</v>
      </c>
      <c r="I171" s="10">
        <v>104</v>
      </c>
      <c r="J171" s="12">
        <f t="shared" ref="J171:J234" si="5">+(E171*H171)/I171</f>
        <v>7.6730769230769241E-2</v>
      </c>
    </row>
    <row r="172" spans="2:10" x14ac:dyDescent="0.3">
      <c r="B172" s="10"/>
      <c r="C172" s="10">
        <v>165</v>
      </c>
      <c r="D172" s="10" t="s">
        <v>116</v>
      </c>
      <c r="E172" s="10">
        <v>5</v>
      </c>
      <c r="F172" s="10">
        <v>5</v>
      </c>
      <c r="G172" s="10"/>
      <c r="H172" s="10">
        <v>1</v>
      </c>
      <c r="I172" s="10">
        <v>521</v>
      </c>
      <c r="J172" s="12">
        <f t="shared" si="5"/>
        <v>9.5969289827255271E-3</v>
      </c>
    </row>
    <row r="173" spans="2:10" x14ac:dyDescent="0.3">
      <c r="B173" s="10"/>
      <c r="C173" s="10">
        <v>166</v>
      </c>
      <c r="D173" s="10" t="s">
        <v>469</v>
      </c>
      <c r="E173" s="10">
        <v>21</v>
      </c>
      <c r="F173" s="10">
        <v>21</v>
      </c>
      <c r="G173" s="10"/>
      <c r="H173" s="10">
        <v>1</v>
      </c>
      <c r="I173" s="10">
        <v>261</v>
      </c>
      <c r="J173" s="12">
        <f t="shared" si="5"/>
        <v>8.0459770114942528E-2</v>
      </c>
    </row>
    <row r="174" spans="2:10" x14ac:dyDescent="0.3">
      <c r="B174" s="10"/>
      <c r="C174" s="10">
        <v>167</v>
      </c>
      <c r="D174" s="10" t="s">
        <v>470</v>
      </c>
      <c r="E174" s="10">
        <v>14.99</v>
      </c>
      <c r="F174" s="10">
        <v>14.99</v>
      </c>
      <c r="G174" s="10"/>
      <c r="H174" s="10">
        <v>2</v>
      </c>
      <c r="I174" s="10">
        <v>156</v>
      </c>
      <c r="J174" s="12">
        <f t="shared" si="5"/>
        <v>0.19217948717948719</v>
      </c>
    </row>
    <row r="175" spans="2:10" x14ac:dyDescent="0.3">
      <c r="B175" s="10"/>
      <c r="C175" s="10">
        <v>168</v>
      </c>
      <c r="D175" s="10" t="s">
        <v>471</v>
      </c>
      <c r="E175" s="10">
        <v>19.989999999999998</v>
      </c>
      <c r="F175" s="10">
        <v>28.2</v>
      </c>
      <c r="G175" s="10"/>
      <c r="H175" s="10">
        <v>2</v>
      </c>
      <c r="I175" s="10">
        <v>417</v>
      </c>
      <c r="J175" s="12">
        <f t="shared" si="5"/>
        <v>9.5875299760191837E-2</v>
      </c>
    </row>
    <row r="176" spans="2:10" x14ac:dyDescent="0.3">
      <c r="B176" s="10"/>
      <c r="C176" s="10">
        <v>169</v>
      </c>
      <c r="D176" s="10" t="s">
        <v>472</v>
      </c>
      <c r="E176" s="10">
        <v>1.1499999999999999</v>
      </c>
      <c r="F176" s="10">
        <v>2.5</v>
      </c>
      <c r="G176" s="10"/>
      <c r="H176" s="10">
        <v>1</v>
      </c>
      <c r="I176" s="10">
        <v>52</v>
      </c>
      <c r="J176" s="12">
        <f t="shared" si="5"/>
        <v>2.2115384615384613E-2</v>
      </c>
    </row>
    <row r="177" spans="2:10" x14ac:dyDescent="0.3">
      <c r="B177" s="10"/>
      <c r="C177" s="10">
        <v>170</v>
      </c>
      <c r="D177" s="10" t="s">
        <v>473</v>
      </c>
      <c r="E177" s="10">
        <v>2.99</v>
      </c>
      <c r="F177" s="10">
        <v>1.99</v>
      </c>
      <c r="G177" s="10"/>
      <c r="H177" s="10">
        <v>2</v>
      </c>
      <c r="I177" s="10">
        <v>417</v>
      </c>
      <c r="J177" s="12">
        <f t="shared" si="5"/>
        <v>1.4340527577937651E-2</v>
      </c>
    </row>
    <row r="178" spans="2:10" x14ac:dyDescent="0.3">
      <c r="B178" s="10"/>
      <c r="C178" s="10">
        <v>171</v>
      </c>
      <c r="D178" s="10" t="s">
        <v>134</v>
      </c>
      <c r="E178" s="10">
        <v>1.1499999999999999</v>
      </c>
      <c r="F178" s="10">
        <v>2.99</v>
      </c>
      <c r="G178" s="10"/>
      <c r="H178" s="10">
        <v>8</v>
      </c>
      <c r="I178" s="10">
        <v>156</v>
      </c>
      <c r="J178" s="12">
        <f t="shared" si="5"/>
        <v>5.8974358974358973E-2</v>
      </c>
    </row>
    <row r="179" spans="2:10" x14ac:dyDescent="0.3">
      <c r="B179" s="10"/>
      <c r="C179" s="10">
        <v>172</v>
      </c>
      <c r="D179" s="10" t="s">
        <v>474</v>
      </c>
      <c r="E179" s="10">
        <v>3.99</v>
      </c>
      <c r="F179" s="10">
        <v>2.99</v>
      </c>
      <c r="G179" s="10"/>
      <c r="H179" s="10">
        <v>2</v>
      </c>
      <c r="I179" s="10">
        <v>104</v>
      </c>
      <c r="J179" s="12">
        <f t="shared" si="5"/>
        <v>7.6730769230769241E-2</v>
      </c>
    </row>
    <row r="180" spans="2:10" x14ac:dyDescent="0.3">
      <c r="B180" s="10"/>
      <c r="C180" s="10">
        <v>173</v>
      </c>
      <c r="D180" s="10" t="s">
        <v>475</v>
      </c>
      <c r="E180" s="10">
        <v>6.49</v>
      </c>
      <c r="F180" s="10">
        <v>4.99</v>
      </c>
      <c r="G180" s="10"/>
      <c r="H180" s="10">
        <v>1</v>
      </c>
      <c r="I180" s="10">
        <v>261</v>
      </c>
      <c r="J180" s="12">
        <f t="shared" si="5"/>
        <v>2.4865900383141765E-2</v>
      </c>
    </row>
    <row r="181" spans="2:10" x14ac:dyDescent="0.3">
      <c r="B181" s="10"/>
      <c r="C181" s="10">
        <v>174</v>
      </c>
      <c r="D181" s="10" t="s">
        <v>476</v>
      </c>
      <c r="E181" s="10">
        <v>5.49</v>
      </c>
      <c r="F181" s="10">
        <v>4.99</v>
      </c>
      <c r="G181" s="10"/>
      <c r="H181" s="10">
        <v>1</v>
      </c>
      <c r="I181" s="10">
        <v>261</v>
      </c>
      <c r="J181" s="12">
        <f t="shared" si="5"/>
        <v>2.1034482758620691E-2</v>
      </c>
    </row>
    <row r="182" spans="2:10" x14ac:dyDescent="0.3">
      <c r="B182" s="10"/>
      <c r="C182" s="10">
        <v>175</v>
      </c>
      <c r="D182" s="10" t="s">
        <v>477</v>
      </c>
      <c r="E182" s="10">
        <v>6.49</v>
      </c>
      <c r="F182" s="10">
        <v>7.99</v>
      </c>
      <c r="G182" s="10"/>
      <c r="H182" s="10">
        <v>2</v>
      </c>
      <c r="I182" s="10">
        <v>521</v>
      </c>
      <c r="J182" s="12">
        <f t="shared" si="5"/>
        <v>2.4913627639155472E-2</v>
      </c>
    </row>
    <row r="183" spans="2:10" x14ac:dyDescent="0.3">
      <c r="B183" s="10"/>
      <c r="C183" s="10">
        <v>176</v>
      </c>
      <c r="D183" s="10" t="s">
        <v>478</v>
      </c>
      <c r="E183" s="10">
        <v>5.5</v>
      </c>
      <c r="F183" s="10">
        <v>4.99</v>
      </c>
      <c r="G183" s="10"/>
      <c r="H183" s="10">
        <v>1</v>
      </c>
      <c r="I183" s="10">
        <v>521</v>
      </c>
      <c r="J183" s="12">
        <f t="shared" si="5"/>
        <v>1.055662188099808E-2</v>
      </c>
    </row>
    <row r="184" spans="2:10" x14ac:dyDescent="0.3">
      <c r="B184" s="10"/>
      <c r="C184" s="10">
        <v>177</v>
      </c>
      <c r="D184" s="10" t="s">
        <v>479</v>
      </c>
      <c r="E184" s="10">
        <v>2.5</v>
      </c>
      <c r="F184" s="10">
        <v>2.5</v>
      </c>
      <c r="G184" s="10"/>
      <c r="H184" s="10">
        <v>1</v>
      </c>
      <c r="I184" s="10">
        <v>521</v>
      </c>
      <c r="J184" s="12">
        <f t="shared" si="5"/>
        <v>4.7984644913627635E-3</v>
      </c>
    </row>
    <row r="185" spans="2:10" x14ac:dyDescent="0.3">
      <c r="B185" s="10"/>
      <c r="C185" s="10">
        <v>178</v>
      </c>
      <c r="D185" s="10" t="s">
        <v>480</v>
      </c>
      <c r="E185" s="10">
        <v>4.75</v>
      </c>
      <c r="F185" s="10">
        <v>4.5</v>
      </c>
      <c r="G185" s="10"/>
      <c r="H185" s="10">
        <v>1</v>
      </c>
      <c r="I185" s="10">
        <v>521</v>
      </c>
      <c r="J185" s="12">
        <f t="shared" si="5"/>
        <v>9.1170825335892512E-3</v>
      </c>
    </row>
    <row r="186" spans="2:10" x14ac:dyDescent="0.3">
      <c r="B186" s="10"/>
      <c r="C186" s="10">
        <v>179</v>
      </c>
      <c r="D186" s="10" t="s">
        <v>142</v>
      </c>
      <c r="E186" s="10">
        <v>190</v>
      </c>
      <c r="F186" s="10">
        <v>249.99</v>
      </c>
      <c r="G186" s="10"/>
      <c r="H186" s="10">
        <v>1</v>
      </c>
      <c r="I186" s="10">
        <v>521</v>
      </c>
      <c r="J186" s="12">
        <f t="shared" si="5"/>
        <v>0.36468330134357008</v>
      </c>
    </row>
    <row r="187" spans="2:10" x14ac:dyDescent="0.3">
      <c r="B187" s="10"/>
      <c r="C187" s="10">
        <v>180</v>
      </c>
      <c r="D187" s="10" t="s">
        <v>143</v>
      </c>
      <c r="E187" s="10">
        <v>189</v>
      </c>
      <c r="F187" s="10">
        <v>189</v>
      </c>
      <c r="G187" s="10"/>
      <c r="H187" s="10">
        <v>1</v>
      </c>
      <c r="I187" s="10">
        <v>261</v>
      </c>
      <c r="J187" s="12">
        <f t="shared" si="5"/>
        <v>0.72413793103448276</v>
      </c>
    </row>
    <row r="188" spans="2:10" x14ac:dyDescent="0.3">
      <c r="B188" s="10"/>
      <c r="C188" s="10">
        <v>181</v>
      </c>
      <c r="D188" s="10" t="s">
        <v>141</v>
      </c>
      <c r="E188" s="10">
        <v>293</v>
      </c>
      <c r="F188" s="10">
        <v>229</v>
      </c>
      <c r="G188" s="10"/>
      <c r="H188" s="10">
        <v>1</v>
      </c>
      <c r="I188" s="10">
        <v>521</v>
      </c>
      <c r="J188" s="12">
        <f t="shared" si="5"/>
        <v>0.56238003838771589</v>
      </c>
    </row>
    <row r="189" spans="2:10" x14ac:dyDescent="0.3">
      <c r="B189" s="10"/>
      <c r="C189" s="10">
        <v>182</v>
      </c>
      <c r="D189" s="10" t="s">
        <v>145</v>
      </c>
      <c r="E189" s="10">
        <v>9.99</v>
      </c>
      <c r="F189" s="10">
        <v>11.99</v>
      </c>
      <c r="G189" s="10"/>
      <c r="H189" s="10">
        <v>1</v>
      </c>
      <c r="I189" s="10">
        <v>104</v>
      </c>
      <c r="J189" s="12">
        <f t="shared" si="5"/>
        <v>9.6057692307692316E-2</v>
      </c>
    </row>
    <row r="190" spans="2:10" x14ac:dyDescent="0.3">
      <c r="B190" s="10"/>
      <c r="C190" s="10">
        <v>183</v>
      </c>
      <c r="D190" s="10" t="s">
        <v>144</v>
      </c>
      <c r="E190" s="10">
        <v>9.99</v>
      </c>
      <c r="F190" s="10">
        <v>11.99</v>
      </c>
      <c r="G190" s="10"/>
      <c r="H190" s="10">
        <v>1</v>
      </c>
      <c r="I190" s="10">
        <v>104</v>
      </c>
      <c r="J190" s="12">
        <f t="shared" si="5"/>
        <v>9.6057692307692316E-2</v>
      </c>
    </row>
    <row r="191" spans="2:10" x14ac:dyDescent="0.3">
      <c r="B191" s="10"/>
      <c r="C191" s="10">
        <v>184</v>
      </c>
      <c r="D191" s="10" t="s">
        <v>140</v>
      </c>
      <c r="E191" s="10">
        <v>44.99</v>
      </c>
      <c r="F191" s="10">
        <v>39.99</v>
      </c>
      <c r="G191" s="10"/>
      <c r="H191" s="10">
        <v>1</v>
      </c>
      <c r="I191" s="10">
        <v>261</v>
      </c>
      <c r="J191" s="12">
        <f t="shared" si="5"/>
        <v>0.17237547892720306</v>
      </c>
    </row>
    <row r="192" spans="2:10" x14ac:dyDescent="0.3">
      <c r="B192" s="10"/>
      <c r="C192" s="10">
        <v>185</v>
      </c>
      <c r="D192" s="10" t="s">
        <v>481</v>
      </c>
      <c r="E192" s="10">
        <v>14.99</v>
      </c>
      <c r="F192" s="10">
        <v>9.99</v>
      </c>
      <c r="G192" s="10"/>
      <c r="H192" s="10">
        <v>1</v>
      </c>
      <c r="I192" s="10">
        <v>104</v>
      </c>
      <c r="J192" s="12">
        <f t="shared" si="5"/>
        <v>0.14413461538461539</v>
      </c>
    </row>
    <row r="193" spans="2:10" x14ac:dyDescent="0.3">
      <c r="B193" s="10"/>
      <c r="C193" s="10">
        <v>186</v>
      </c>
      <c r="D193" s="10" t="s">
        <v>146</v>
      </c>
      <c r="E193" s="10">
        <v>34.99</v>
      </c>
      <c r="F193" s="10">
        <v>34.99</v>
      </c>
      <c r="G193" s="10"/>
      <c r="H193" s="10">
        <v>1</v>
      </c>
      <c r="I193" s="10">
        <v>1043</v>
      </c>
      <c r="J193" s="12">
        <f t="shared" si="5"/>
        <v>3.3547459252157241E-2</v>
      </c>
    </row>
    <row r="194" spans="2:10" x14ac:dyDescent="0.3">
      <c r="B194" s="10"/>
      <c r="C194" s="10">
        <v>187</v>
      </c>
      <c r="D194" s="10" t="s">
        <v>482</v>
      </c>
      <c r="E194" s="10">
        <v>19.989999999999998</v>
      </c>
      <c r="F194" s="10">
        <v>2.99</v>
      </c>
      <c r="G194" s="10"/>
      <c r="H194" s="10">
        <v>1</v>
      </c>
      <c r="I194" s="10">
        <v>1043</v>
      </c>
      <c r="J194" s="12">
        <f t="shared" si="5"/>
        <v>1.9165867689357619E-2</v>
      </c>
    </row>
    <row r="195" spans="2:10" x14ac:dyDescent="0.3">
      <c r="B195" s="10"/>
      <c r="C195" s="10">
        <v>188</v>
      </c>
      <c r="D195" s="10" t="s">
        <v>483</v>
      </c>
      <c r="E195" s="10">
        <v>11.99</v>
      </c>
      <c r="F195" s="10">
        <v>11.99</v>
      </c>
      <c r="G195" s="10"/>
      <c r="H195" s="10">
        <v>1</v>
      </c>
      <c r="I195" s="10">
        <v>782</v>
      </c>
      <c r="J195" s="12">
        <f t="shared" si="5"/>
        <v>1.5332480818414323E-2</v>
      </c>
    </row>
    <row r="196" spans="2:10" x14ac:dyDescent="0.3">
      <c r="B196" s="10"/>
      <c r="C196" s="10">
        <v>189</v>
      </c>
      <c r="D196" s="10" t="s">
        <v>148</v>
      </c>
      <c r="E196" s="10">
        <v>7.99</v>
      </c>
      <c r="F196" s="10">
        <v>10</v>
      </c>
      <c r="G196" s="10"/>
      <c r="H196" s="10">
        <v>2</v>
      </c>
      <c r="I196" s="10">
        <v>104</v>
      </c>
      <c r="J196" s="12">
        <f t="shared" si="5"/>
        <v>0.15365384615384617</v>
      </c>
    </row>
    <row r="197" spans="2:10" x14ac:dyDescent="0.3">
      <c r="B197" s="10"/>
      <c r="C197" s="10">
        <v>190</v>
      </c>
      <c r="D197" s="10" t="s">
        <v>484</v>
      </c>
      <c r="E197" s="10">
        <v>3.35</v>
      </c>
      <c r="F197" s="10">
        <v>2.99</v>
      </c>
      <c r="G197" s="10"/>
      <c r="H197" s="10">
        <v>2</v>
      </c>
      <c r="I197" s="10">
        <v>104</v>
      </c>
      <c r="J197" s="12">
        <f t="shared" si="5"/>
        <v>6.442307692307693E-2</v>
      </c>
    </row>
    <row r="198" spans="2:10" x14ac:dyDescent="0.3">
      <c r="B198" s="10"/>
      <c r="C198" s="10">
        <v>191</v>
      </c>
      <c r="D198" s="10" t="s">
        <v>485</v>
      </c>
      <c r="E198" s="10">
        <v>4.5</v>
      </c>
      <c r="F198" s="10">
        <v>3.5</v>
      </c>
      <c r="G198" s="10"/>
      <c r="H198" s="10">
        <v>1</v>
      </c>
      <c r="I198" s="10">
        <v>261</v>
      </c>
      <c r="J198" s="12">
        <f t="shared" si="5"/>
        <v>1.7241379310344827E-2</v>
      </c>
    </row>
    <row r="199" spans="2:10" x14ac:dyDescent="0.3">
      <c r="B199" s="10"/>
      <c r="C199" s="10">
        <v>192</v>
      </c>
      <c r="D199" s="10" t="s">
        <v>486</v>
      </c>
      <c r="E199" s="10">
        <v>4.3499999999999996</v>
      </c>
      <c r="F199" s="10">
        <v>5.65</v>
      </c>
      <c r="G199" s="10"/>
      <c r="H199" s="10">
        <v>2</v>
      </c>
      <c r="I199" s="10">
        <v>261</v>
      </c>
      <c r="J199" s="12">
        <f t="shared" si="5"/>
        <v>3.3333333333333333E-2</v>
      </c>
    </row>
    <row r="200" spans="2:10" x14ac:dyDescent="0.3">
      <c r="B200" s="10"/>
      <c r="C200" s="10">
        <v>193</v>
      </c>
      <c r="D200" s="10" t="s">
        <v>149</v>
      </c>
      <c r="E200" s="10">
        <v>1.99</v>
      </c>
      <c r="F200" s="10">
        <v>1.9</v>
      </c>
      <c r="G200" s="10"/>
      <c r="H200" s="10">
        <v>1</v>
      </c>
      <c r="I200" s="10">
        <v>261</v>
      </c>
      <c r="J200" s="12">
        <f t="shared" si="5"/>
        <v>7.6245210727969347E-3</v>
      </c>
    </row>
    <row r="201" spans="2:10" x14ac:dyDescent="0.3">
      <c r="B201" s="10"/>
      <c r="C201" s="10">
        <v>194</v>
      </c>
      <c r="D201" s="10" t="s">
        <v>487</v>
      </c>
      <c r="E201" s="10">
        <v>1.99</v>
      </c>
      <c r="F201" s="10">
        <v>1.5</v>
      </c>
      <c r="G201" s="10"/>
      <c r="H201" s="10">
        <v>3</v>
      </c>
      <c r="I201" s="10">
        <v>209</v>
      </c>
      <c r="J201" s="12">
        <f t="shared" si="5"/>
        <v>2.8564593301435407E-2</v>
      </c>
    </row>
    <row r="202" spans="2:10" x14ac:dyDescent="0.3">
      <c r="B202" s="10"/>
      <c r="C202" s="10">
        <v>195</v>
      </c>
      <c r="D202" s="10" t="s">
        <v>488</v>
      </c>
      <c r="E202" s="10">
        <v>5.49</v>
      </c>
      <c r="F202" s="10">
        <v>6.99</v>
      </c>
      <c r="G202" s="10"/>
      <c r="H202" s="10">
        <v>1</v>
      </c>
      <c r="I202" s="10">
        <v>1042.9000000000001</v>
      </c>
      <c r="J202" s="12">
        <f t="shared" si="5"/>
        <v>5.2641672260044107E-3</v>
      </c>
    </row>
    <row r="203" spans="2:10" x14ac:dyDescent="0.3">
      <c r="B203" s="10"/>
      <c r="C203" s="10">
        <v>196</v>
      </c>
      <c r="D203" s="10" t="s">
        <v>154</v>
      </c>
      <c r="E203" s="10">
        <v>8.99</v>
      </c>
      <c r="F203" s="10">
        <v>5.99</v>
      </c>
      <c r="G203" s="10"/>
      <c r="H203" s="10">
        <v>1</v>
      </c>
      <c r="I203" s="10">
        <v>1043</v>
      </c>
      <c r="J203" s="12">
        <f t="shared" si="5"/>
        <v>8.6193672099712376E-3</v>
      </c>
    </row>
    <row r="204" spans="2:10" x14ac:dyDescent="0.3">
      <c r="B204" s="10"/>
      <c r="C204" s="10">
        <v>197</v>
      </c>
      <c r="D204" s="10" t="s">
        <v>374</v>
      </c>
      <c r="E204" s="10">
        <v>4.99</v>
      </c>
      <c r="F204" s="10">
        <v>4.99</v>
      </c>
      <c r="G204" s="10"/>
      <c r="H204" s="10">
        <v>1</v>
      </c>
      <c r="I204" s="10">
        <v>104</v>
      </c>
      <c r="J204" s="12">
        <f t="shared" si="5"/>
        <v>4.798076923076923E-2</v>
      </c>
    </row>
    <row r="205" spans="2:10" x14ac:dyDescent="0.3">
      <c r="B205" s="10"/>
      <c r="C205" s="10">
        <v>198</v>
      </c>
      <c r="D205" s="10" t="s">
        <v>489</v>
      </c>
      <c r="E205" s="10">
        <v>2.25</v>
      </c>
      <c r="F205" s="10">
        <v>2.25</v>
      </c>
      <c r="G205" s="10"/>
      <c r="H205" s="10">
        <v>1</v>
      </c>
      <c r="I205" s="10">
        <v>261</v>
      </c>
      <c r="J205" s="12">
        <f t="shared" si="5"/>
        <v>8.6206896551724137E-3</v>
      </c>
    </row>
    <row r="206" spans="2:10" x14ac:dyDescent="0.3">
      <c r="B206" s="10"/>
      <c r="C206" s="10">
        <v>199</v>
      </c>
      <c r="D206" s="10" t="s">
        <v>157</v>
      </c>
      <c r="E206" s="10">
        <v>4.99</v>
      </c>
      <c r="F206" s="10">
        <v>1.5</v>
      </c>
      <c r="G206" s="10"/>
      <c r="H206" s="10">
        <v>1</v>
      </c>
      <c r="I206" s="10">
        <v>261</v>
      </c>
      <c r="J206" s="12">
        <f t="shared" si="5"/>
        <v>1.9118773946360156E-2</v>
      </c>
    </row>
    <row r="207" spans="2:10" x14ac:dyDescent="0.3">
      <c r="B207" s="10"/>
      <c r="C207" s="10">
        <v>200</v>
      </c>
      <c r="D207" s="10" t="s">
        <v>490</v>
      </c>
      <c r="E207" s="10">
        <v>1.7</v>
      </c>
      <c r="F207" s="10">
        <v>1.6</v>
      </c>
      <c r="G207" s="10"/>
      <c r="H207" s="10">
        <v>1</v>
      </c>
      <c r="I207" s="10">
        <v>104</v>
      </c>
      <c r="J207" s="12">
        <f t="shared" si="5"/>
        <v>1.6346153846153847E-2</v>
      </c>
    </row>
    <row r="208" spans="2:10" x14ac:dyDescent="0.3">
      <c r="B208" s="10"/>
      <c r="C208" s="10">
        <v>201</v>
      </c>
      <c r="D208" s="10" t="s">
        <v>491</v>
      </c>
      <c r="E208" s="10">
        <v>4.75</v>
      </c>
      <c r="F208" s="10">
        <v>2.79</v>
      </c>
      <c r="G208" s="10"/>
      <c r="H208" s="10">
        <v>1</v>
      </c>
      <c r="I208" s="10">
        <v>261</v>
      </c>
      <c r="J208" s="12">
        <f t="shared" si="5"/>
        <v>1.8199233716475097E-2</v>
      </c>
    </row>
    <row r="209" spans="2:10" x14ac:dyDescent="0.3">
      <c r="B209" s="10"/>
      <c r="C209" s="10">
        <v>202</v>
      </c>
      <c r="D209" s="10" t="s">
        <v>492</v>
      </c>
      <c r="E209" s="10">
        <v>4.99</v>
      </c>
      <c r="F209" s="10">
        <v>4.5</v>
      </c>
      <c r="G209" s="10"/>
      <c r="H209" s="10">
        <v>1</v>
      </c>
      <c r="I209" s="10">
        <v>261</v>
      </c>
      <c r="J209" s="12">
        <f t="shared" si="5"/>
        <v>1.9118773946360156E-2</v>
      </c>
    </row>
    <row r="210" spans="2:10" x14ac:dyDescent="0.3">
      <c r="B210" s="10"/>
      <c r="C210" s="10">
        <v>203</v>
      </c>
      <c r="D210" s="10" t="s">
        <v>156</v>
      </c>
      <c r="E210" s="10">
        <v>8.99</v>
      </c>
      <c r="F210" s="10">
        <v>5.99</v>
      </c>
      <c r="G210" s="10"/>
      <c r="H210" s="10">
        <v>1</v>
      </c>
      <c r="I210" s="10">
        <v>521</v>
      </c>
      <c r="J210" s="12">
        <f t="shared" si="5"/>
        <v>1.7255278310940498E-2</v>
      </c>
    </row>
    <row r="211" spans="2:10" x14ac:dyDescent="0.3">
      <c r="B211" s="10"/>
      <c r="C211" s="10">
        <v>204</v>
      </c>
      <c r="D211" s="10" t="s">
        <v>162</v>
      </c>
      <c r="E211" s="10">
        <v>14</v>
      </c>
      <c r="F211" s="10">
        <v>6.99</v>
      </c>
      <c r="G211" s="10"/>
      <c r="H211" s="10">
        <v>1</v>
      </c>
      <c r="I211" s="10">
        <v>104</v>
      </c>
      <c r="J211" s="12">
        <f t="shared" si="5"/>
        <v>0.13461538461538461</v>
      </c>
    </row>
    <row r="212" spans="2:10" x14ac:dyDescent="0.3">
      <c r="B212" s="10"/>
      <c r="C212" s="10">
        <v>205</v>
      </c>
      <c r="D212" s="10" t="s">
        <v>163</v>
      </c>
      <c r="E212" s="10">
        <v>1.99</v>
      </c>
      <c r="F212" s="10">
        <v>1.79</v>
      </c>
      <c r="G212" s="10"/>
      <c r="H212" s="10">
        <v>1</v>
      </c>
      <c r="I212" s="10">
        <v>104</v>
      </c>
      <c r="J212" s="12">
        <f t="shared" si="5"/>
        <v>1.9134615384615385E-2</v>
      </c>
    </row>
    <row r="213" spans="2:10" x14ac:dyDescent="0.3">
      <c r="B213" s="10"/>
      <c r="C213" s="10">
        <v>206</v>
      </c>
      <c r="D213" s="10" t="s">
        <v>164</v>
      </c>
      <c r="E213" s="10">
        <v>1.99</v>
      </c>
      <c r="F213" s="10">
        <v>3.45</v>
      </c>
      <c r="G213" s="10"/>
      <c r="H213" s="10">
        <v>1</v>
      </c>
      <c r="I213" s="10">
        <v>104</v>
      </c>
      <c r="J213" s="12">
        <f t="shared" si="5"/>
        <v>1.9134615384615385E-2</v>
      </c>
    </row>
    <row r="214" spans="2:10" x14ac:dyDescent="0.3">
      <c r="B214" s="10"/>
      <c r="C214" s="10">
        <v>207</v>
      </c>
      <c r="D214" s="10" t="s">
        <v>165</v>
      </c>
      <c r="E214" s="10">
        <v>9.99</v>
      </c>
      <c r="F214" s="10">
        <v>3.99</v>
      </c>
      <c r="G214" s="10"/>
      <c r="H214" s="10">
        <v>1</v>
      </c>
      <c r="I214" s="10">
        <v>521</v>
      </c>
      <c r="J214" s="12">
        <f t="shared" si="5"/>
        <v>1.9174664107485605E-2</v>
      </c>
    </row>
    <row r="215" spans="2:10" x14ac:dyDescent="0.3">
      <c r="B215" s="10"/>
      <c r="C215" s="10">
        <v>208</v>
      </c>
      <c r="D215" s="10" t="s">
        <v>493</v>
      </c>
      <c r="E215" s="10">
        <v>3.99</v>
      </c>
      <c r="F215" s="10">
        <v>3.99</v>
      </c>
      <c r="G215" s="10"/>
      <c r="H215" s="10">
        <v>1</v>
      </c>
      <c r="I215" s="10">
        <v>104.3</v>
      </c>
      <c r="J215" s="12">
        <f t="shared" si="5"/>
        <v>3.8255033557046986E-2</v>
      </c>
    </row>
    <row r="216" spans="2:10" x14ac:dyDescent="0.3">
      <c r="B216" s="10"/>
      <c r="C216" s="10">
        <v>209</v>
      </c>
      <c r="D216" s="10" t="s">
        <v>494</v>
      </c>
      <c r="E216" s="10">
        <v>7.99</v>
      </c>
      <c r="F216" s="10">
        <v>7.99</v>
      </c>
      <c r="G216" s="10"/>
      <c r="H216" s="10">
        <v>2</v>
      </c>
      <c r="I216" s="10">
        <v>104</v>
      </c>
      <c r="J216" s="12">
        <f t="shared" si="5"/>
        <v>0.15365384615384617</v>
      </c>
    </row>
    <row r="217" spans="2:10" x14ac:dyDescent="0.3">
      <c r="B217" s="10"/>
      <c r="C217" s="10">
        <v>210</v>
      </c>
      <c r="D217" s="10" t="s">
        <v>160</v>
      </c>
      <c r="E217" s="10">
        <v>5.99</v>
      </c>
      <c r="F217" s="10">
        <v>6.5</v>
      </c>
      <c r="G217" s="10"/>
      <c r="H217" s="10">
        <v>1</v>
      </c>
      <c r="I217" s="10">
        <v>104</v>
      </c>
      <c r="J217" s="12">
        <f t="shared" si="5"/>
        <v>5.7596153846153846E-2</v>
      </c>
    </row>
    <row r="218" spans="2:10" x14ac:dyDescent="0.3">
      <c r="B218" s="10"/>
      <c r="C218" s="10">
        <v>211</v>
      </c>
      <c r="D218" s="10" t="s">
        <v>182</v>
      </c>
      <c r="E218" s="10">
        <v>0.99</v>
      </c>
      <c r="F218" s="10">
        <v>0.99</v>
      </c>
      <c r="G218" s="10"/>
      <c r="H218" s="10">
        <v>1</v>
      </c>
      <c r="I218" s="10">
        <v>52</v>
      </c>
      <c r="J218" s="12">
        <f t="shared" si="5"/>
        <v>1.9038461538461539E-2</v>
      </c>
    </row>
    <row r="219" spans="2:10" x14ac:dyDescent="0.3">
      <c r="B219" s="10"/>
      <c r="C219" s="10">
        <v>212</v>
      </c>
      <c r="D219" s="10" t="s">
        <v>194</v>
      </c>
      <c r="E219" s="10">
        <v>17</v>
      </c>
      <c r="F219" s="10">
        <v>9</v>
      </c>
      <c r="G219" s="10"/>
      <c r="H219" s="10">
        <v>2</v>
      </c>
      <c r="I219" s="10">
        <v>261</v>
      </c>
      <c r="J219" s="12">
        <f t="shared" si="5"/>
        <v>0.13026819923371646</v>
      </c>
    </row>
    <row r="220" spans="2:10" x14ac:dyDescent="0.3">
      <c r="B220" s="10"/>
      <c r="C220" s="10">
        <v>213</v>
      </c>
      <c r="D220" s="10" t="s">
        <v>168</v>
      </c>
      <c r="E220" s="10">
        <v>16</v>
      </c>
      <c r="F220" s="10">
        <v>15.17</v>
      </c>
      <c r="G220" s="10"/>
      <c r="H220" s="10">
        <v>1</v>
      </c>
      <c r="I220" s="10">
        <v>521</v>
      </c>
      <c r="J220" s="12">
        <f t="shared" si="5"/>
        <v>3.0710172744721688E-2</v>
      </c>
    </row>
    <row r="221" spans="2:10" x14ac:dyDescent="0.3">
      <c r="B221" s="10"/>
      <c r="C221" s="10">
        <v>214</v>
      </c>
      <c r="D221" s="10" t="s">
        <v>495</v>
      </c>
      <c r="E221" s="10">
        <v>9.92</v>
      </c>
      <c r="F221" s="10">
        <v>9.92</v>
      </c>
      <c r="G221" s="10"/>
      <c r="H221" s="10">
        <v>1</v>
      </c>
      <c r="I221" s="10">
        <v>261</v>
      </c>
      <c r="J221" s="12">
        <f t="shared" si="5"/>
        <v>3.8007662835249041E-2</v>
      </c>
    </row>
    <row r="222" spans="2:10" x14ac:dyDescent="0.3">
      <c r="B222" s="10"/>
      <c r="C222" s="10">
        <v>215</v>
      </c>
      <c r="D222" s="10" t="s">
        <v>169</v>
      </c>
      <c r="E222" s="10">
        <v>15.2</v>
      </c>
      <c r="F222" s="10">
        <v>19.989999999999998</v>
      </c>
      <c r="G222" s="10"/>
      <c r="H222" s="10">
        <v>1</v>
      </c>
      <c r="I222" s="10">
        <v>261</v>
      </c>
      <c r="J222" s="12">
        <f t="shared" si="5"/>
        <v>5.8237547892720301E-2</v>
      </c>
    </row>
    <row r="223" spans="2:10" x14ac:dyDescent="0.3">
      <c r="B223" s="10"/>
      <c r="C223" s="10">
        <v>216</v>
      </c>
      <c r="D223" s="10" t="s">
        <v>170</v>
      </c>
      <c r="E223" s="10">
        <v>47.23</v>
      </c>
      <c r="F223" s="10">
        <v>47.23</v>
      </c>
      <c r="G223" s="10"/>
      <c r="H223" s="10">
        <v>1</v>
      </c>
      <c r="I223" s="10">
        <v>521</v>
      </c>
      <c r="J223" s="12">
        <f t="shared" si="5"/>
        <v>9.0652591170825331E-2</v>
      </c>
    </row>
    <row r="224" spans="2:10" x14ac:dyDescent="0.3">
      <c r="B224" s="10"/>
      <c r="C224" s="10">
        <v>217</v>
      </c>
      <c r="D224" s="10" t="s">
        <v>167</v>
      </c>
      <c r="E224" s="10">
        <v>2.89</v>
      </c>
      <c r="F224" s="10">
        <v>3.47</v>
      </c>
      <c r="G224" s="10"/>
      <c r="H224" s="10">
        <v>1</v>
      </c>
      <c r="I224" s="10">
        <v>8</v>
      </c>
      <c r="J224" s="12">
        <f t="shared" si="5"/>
        <v>0.36125000000000002</v>
      </c>
    </row>
    <row r="225" spans="2:10" x14ac:dyDescent="0.3">
      <c r="B225" s="10"/>
      <c r="C225" s="10">
        <v>218</v>
      </c>
      <c r="D225" s="10" t="s">
        <v>496</v>
      </c>
      <c r="E225" s="10">
        <v>1.37</v>
      </c>
      <c r="F225" s="10">
        <v>1.58</v>
      </c>
      <c r="G225" s="10"/>
      <c r="H225" s="10">
        <v>1</v>
      </c>
      <c r="I225" s="10">
        <v>14</v>
      </c>
      <c r="J225" s="12">
        <f t="shared" si="5"/>
        <v>9.7857142857142865E-2</v>
      </c>
    </row>
    <row r="226" spans="2:10" x14ac:dyDescent="0.3">
      <c r="B226" s="10"/>
      <c r="C226" s="10">
        <v>219</v>
      </c>
      <c r="D226" s="10" t="s">
        <v>497</v>
      </c>
      <c r="E226" s="10">
        <v>7.4</v>
      </c>
      <c r="F226" s="10">
        <v>1.6</v>
      </c>
      <c r="G226" s="10"/>
      <c r="H226" s="10">
        <v>1</v>
      </c>
      <c r="I226" s="10">
        <v>261</v>
      </c>
      <c r="J226" s="12">
        <f t="shared" si="5"/>
        <v>2.8352490421455941E-2</v>
      </c>
    </row>
    <row r="227" spans="2:10" x14ac:dyDescent="0.3">
      <c r="B227" s="10"/>
      <c r="C227" s="10">
        <v>220</v>
      </c>
      <c r="D227" s="10" t="s">
        <v>498</v>
      </c>
      <c r="E227" s="10">
        <v>6.27</v>
      </c>
      <c r="F227" s="10">
        <v>6.27</v>
      </c>
      <c r="G227" s="10"/>
      <c r="H227" s="10">
        <v>1</v>
      </c>
      <c r="I227" s="10">
        <v>52</v>
      </c>
      <c r="J227" s="12">
        <f t="shared" si="5"/>
        <v>0.12057692307692307</v>
      </c>
    </row>
    <row r="228" spans="2:10" x14ac:dyDescent="0.3">
      <c r="B228" s="10"/>
      <c r="C228" s="10">
        <v>221</v>
      </c>
      <c r="D228" s="10" t="s">
        <v>499</v>
      </c>
      <c r="E228" s="10">
        <v>0.99</v>
      </c>
      <c r="F228" s="10">
        <v>2.75</v>
      </c>
      <c r="G228" s="10"/>
      <c r="H228" s="10">
        <v>1</v>
      </c>
      <c r="I228" s="10">
        <v>52</v>
      </c>
      <c r="J228" s="12">
        <f t="shared" si="5"/>
        <v>1.9038461538461539E-2</v>
      </c>
    </row>
    <row r="229" spans="2:10" x14ac:dyDescent="0.3">
      <c r="B229" s="10"/>
      <c r="C229" s="10">
        <v>222</v>
      </c>
      <c r="D229" s="10" t="s">
        <v>500</v>
      </c>
      <c r="E229" s="10">
        <v>4.49</v>
      </c>
      <c r="F229" s="10">
        <v>4.99</v>
      </c>
      <c r="G229" s="10"/>
      <c r="H229" s="10">
        <v>1</v>
      </c>
      <c r="I229" s="10">
        <v>261</v>
      </c>
      <c r="J229" s="12">
        <f t="shared" si="5"/>
        <v>1.7203065134099617E-2</v>
      </c>
    </row>
    <row r="230" spans="2:10" x14ac:dyDescent="0.3">
      <c r="B230" s="10"/>
      <c r="C230" s="10">
        <v>223</v>
      </c>
      <c r="D230" s="10" t="s">
        <v>172</v>
      </c>
      <c r="E230" s="10">
        <v>5</v>
      </c>
      <c r="F230" s="10">
        <v>6.5</v>
      </c>
      <c r="G230" s="10"/>
      <c r="H230" s="10">
        <v>1</v>
      </c>
      <c r="I230" s="10">
        <v>104</v>
      </c>
      <c r="J230" s="12">
        <f t="shared" si="5"/>
        <v>4.807692307692308E-2</v>
      </c>
    </row>
    <row r="231" spans="2:10" x14ac:dyDescent="0.3">
      <c r="B231" s="10"/>
      <c r="C231" s="10">
        <v>224</v>
      </c>
      <c r="D231" s="10" t="s">
        <v>174</v>
      </c>
      <c r="E231" s="10">
        <v>13</v>
      </c>
      <c r="F231" s="10">
        <v>13</v>
      </c>
      <c r="G231" s="10"/>
      <c r="H231" s="10">
        <v>1</v>
      </c>
      <c r="I231" s="10">
        <v>104</v>
      </c>
      <c r="J231" s="12">
        <f t="shared" si="5"/>
        <v>0.125</v>
      </c>
    </row>
    <row r="232" spans="2:10" x14ac:dyDescent="0.3">
      <c r="B232" s="10"/>
      <c r="C232" s="10">
        <v>225</v>
      </c>
      <c r="D232" s="10" t="s">
        <v>501</v>
      </c>
      <c r="E232" s="10">
        <v>2.5</v>
      </c>
      <c r="F232" s="10">
        <v>1</v>
      </c>
      <c r="G232" s="10"/>
      <c r="H232" s="10">
        <v>1</v>
      </c>
      <c r="I232" s="10">
        <v>52</v>
      </c>
      <c r="J232" s="12">
        <f t="shared" si="5"/>
        <v>4.807692307692308E-2</v>
      </c>
    </row>
    <row r="233" spans="2:10" x14ac:dyDescent="0.3">
      <c r="B233" s="10"/>
      <c r="C233" s="10">
        <v>226</v>
      </c>
      <c r="D233" s="10" t="s">
        <v>176</v>
      </c>
      <c r="E233" s="10">
        <v>3.98</v>
      </c>
      <c r="F233" s="10">
        <v>3.98</v>
      </c>
      <c r="G233" s="10"/>
      <c r="H233" s="10">
        <v>1</v>
      </c>
      <c r="I233" s="10">
        <v>104</v>
      </c>
      <c r="J233" s="12">
        <f t="shared" si="5"/>
        <v>3.8269230769230771E-2</v>
      </c>
    </row>
    <row r="234" spans="2:10" x14ac:dyDescent="0.3">
      <c r="B234" s="10"/>
      <c r="C234" s="10">
        <v>227</v>
      </c>
      <c r="D234" s="10" t="s">
        <v>175</v>
      </c>
      <c r="E234" s="10">
        <v>59</v>
      </c>
      <c r="F234" s="10">
        <v>62</v>
      </c>
      <c r="G234" s="10"/>
      <c r="H234" s="10">
        <v>1</v>
      </c>
      <c r="I234" s="10">
        <v>261</v>
      </c>
      <c r="J234" s="12">
        <f t="shared" si="5"/>
        <v>0.22605363984674329</v>
      </c>
    </row>
    <row r="235" spans="2:10" x14ac:dyDescent="0.3">
      <c r="B235" s="10"/>
      <c r="C235" s="10">
        <v>228</v>
      </c>
      <c r="D235" s="10" t="s">
        <v>191</v>
      </c>
      <c r="E235" s="10">
        <v>1.79</v>
      </c>
      <c r="F235" s="10">
        <v>1.79</v>
      </c>
      <c r="G235" s="10"/>
      <c r="H235" s="10">
        <v>1</v>
      </c>
      <c r="I235" s="10">
        <v>9</v>
      </c>
      <c r="J235" s="12">
        <f t="shared" ref="J235:J273" si="6">+(E235*H235)/I235</f>
        <v>0.19888888888888889</v>
      </c>
    </row>
    <row r="236" spans="2:10" x14ac:dyDescent="0.3">
      <c r="B236" s="10"/>
      <c r="C236" s="10">
        <v>229</v>
      </c>
      <c r="D236" s="10" t="s">
        <v>502</v>
      </c>
      <c r="E236" s="10">
        <v>0.42</v>
      </c>
      <c r="F236" s="10">
        <v>0.47</v>
      </c>
      <c r="G236" s="10"/>
      <c r="H236" s="10">
        <v>1</v>
      </c>
      <c r="I236" s="10">
        <v>10</v>
      </c>
      <c r="J236" s="12">
        <f t="shared" si="6"/>
        <v>4.1999999999999996E-2</v>
      </c>
    </row>
    <row r="237" spans="2:10" x14ac:dyDescent="0.3">
      <c r="B237" s="10"/>
      <c r="C237" s="10">
        <v>230</v>
      </c>
      <c r="D237" s="10" t="s">
        <v>503</v>
      </c>
      <c r="E237" s="10">
        <v>0.99</v>
      </c>
      <c r="F237" s="10">
        <v>0.99</v>
      </c>
      <c r="G237" s="10"/>
      <c r="H237" s="10">
        <v>1</v>
      </c>
      <c r="I237" s="10">
        <v>8</v>
      </c>
      <c r="J237" s="12">
        <f t="shared" si="6"/>
        <v>0.12375</v>
      </c>
    </row>
    <row r="238" spans="2:10" x14ac:dyDescent="0.3">
      <c r="B238" s="10"/>
      <c r="C238" s="10">
        <v>231</v>
      </c>
      <c r="D238" s="10" t="s">
        <v>178</v>
      </c>
      <c r="E238" s="10">
        <v>0.99</v>
      </c>
      <c r="F238" s="10">
        <v>0.99</v>
      </c>
      <c r="G238" s="10"/>
      <c r="H238" s="10">
        <v>1</v>
      </c>
      <c r="I238" s="10">
        <v>26</v>
      </c>
      <c r="J238" s="12">
        <f t="shared" si="6"/>
        <v>3.8076923076923078E-2</v>
      </c>
    </row>
    <row r="239" spans="2:10" x14ac:dyDescent="0.3">
      <c r="B239" s="10"/>
      <c r="C239" s="10">
        <v>232</v>
      </c>
      <c r="D239" s="10" t="s">
        <v>504</v>
      </c>
      <c r="E239" s="10">
        <v>2.31</v>
      </c>
      <c r="F239" s="10">
        <v>2.31</v>
      </c>
      <c r="G239" s="10"/>
      <c r="H239" s="10">
        <v>1</v>
      </c>
      <c r="I239" s="10">
        <v>4</v>
      </c>
      <c r="J239" s="12">
        <f t="shared" si="6"/>
        <v>0.57750000000000001</v>
      </c>
    </row>
    <row r="240" spans="2:10" x14ac:dyDescent="0.3">
      <c r="B240" s="10"/>
      <c r="C240" s="10">
        <v>233</v>
      </c>
      <c r="D240" s="10" t="s">
        <v>179</v>
      </c>
      <c r="E240" s="10">
        <v>0.99</v>
      </c>
      <c r="F240" s="10">
        <v>0.99</v>
      </c>
      <c r="G240" s="10"/>
      <c r="H240" s="10">
        <v>1</v>
      </c>
      <c r="I240" s="10">
        <v>4</v>
      </c>
      <c r="J240" s="12">
        <f t="shared" si="6"/>
        <v>0.2475</v>
      </c>
    </row>
    <row r="241" spans="2:10" x14ac:dyDescent="0.3">
      <c r="B241" s="10"/>
      <c r="C241" s="10">
        <v>234</v>
      </c>
      <c r="D241" s="10" t="s">
        <v>189</v>
      </c>
      <c r="E241" s="10">
        <v>0.53</v>
      </c>
      <c r="F241" s="10">
        <v>0.53</v>
      </c>
      <c r="G241" s="10"/>
      <c r="H241" s="10">
        <v>1</v>
      </c>
      <c r="I241" s="10">
        <v>4</v>
      </c>
      <c r="J241" s="12">
        <f t="shared" si="6"/>
        <v>0.13250000000000001</v>
      </c>
    </row>
    <row r="242" spans="2:10" x14ac:dyDescent="0.3">
      <c r="B242" s="10"/>
      <c r="C242" s="10">
        <v>235</v>
      </c>
      <c r="D242" s="10" t="s">
        <v>183</v>
      </c>
      <c r="E242" s="10">
        <v>0.53</v>
      </c>
      <c r="F242" s="10">
        <v>0.53</v>
      </c>
      <c r="G242" s="10"/>
      <c r="H242" s="10">
        <v>1</v>
      </c>
      <c r="I242" s="10">
        <v>4</v>
      </c>
      <c r="J242" s="12">
        <f t="shared" si="6"/>
        <v>0.13250000000000001</v>
      </c>
    </row>
    <row r="243" spans="2:10" x14ac:dyDescent="0.3">
      <c r="B243" s="10"/>
      <c r="C243" s="10">
        <v>236</v>
      </c>
      <c r="D243" s="10" t="s">
        <v>505</v>
      </c>
      <c r="E243" s="10">
        <v>1</v>
      </c>
      <c r="F243" s="10">
        <v>1.58</v>
      </c>
      <c r="G243" s="10"/>
      <c r="H243" s="10">
        <v>1</v>
      </c>
      <c r="I243" s="10">
        <v>4</v>
      </c>
      <c r="J243" s="12">
        <f t="shared" si="6"/>
        <v>0.25</v>
      </c>
    </row>
    <row r="244" spans="2:10" x14ac:dyDescent="0.3">
      <c r="B244" s="10"/>
      <c r="C244" s="10">
        <v>237</v>
      </c>
      <c r="D244" s="10" t="s">
        <v>190</v>
      </c>
      <c r="E244" s="10">
        <v>0.99</v>
      </c>
      <c r="F244" s="10">
        <v>0.99</v>
      </c>
      <c r="G244" s="10"/>
      <c r="H244" s="10">
        <v>1</v>
      </c>
      <c r="I244" s="10">
        <v>52</v>
      </c>
      <c r="J244" s="12">
        <f t="shared" si="6"/>
        <v>1.9038461538461539E-2</v>
      </c>
    </row>
    <row r="245" spans="2:10" x14ac:dyDescent="0.3">
      <c r="B245" s="10"/>
      <c r="C245" s="10">
        <v>238</v>
      </c>
      <c r="D245" s="10" t="s">
        <v>506</v>
      </c>
      <c r="E245" s="10">
        <v>1.37</v>
      </c>
      <c r="F245" s="10">
        <v>1.37</v>
      </c>
      <c r="G245" s="10"/>
      <c r="H245" s="10">
        <v>1</v>
      </c>
      <c r="I245" s="10">
        <v>13</v>
      </c>
      <c r="J245" s="12">
        <f t="shared" si="6"/>
        <v>0.1053846153846154</v>
      </c>
    </row>
    <row r="246" spans="2:10" x14ac:dyDescent="0.3">
      <c r="B246" s="10"/>
      <c r="C246" s="10">
        <v>239</v>
      </c>
      <c r="D246" s="10" t="s">
        <v>507</v>
      </c>
      <c r="E246" s="10">
        <v>1.52</v>
      </c>
      <c r="F246" s="10">
        <v>1.42</v>
      </c>
      <c r="G246" s="10"/>
      <c r="H246" s="10">
        <v>1</v>
      </c>
      <c r="I246" s="10">
        <v>9</v>
      </c>
      <c r="J246" s="12">
        <f t="shared" si="6"/>
        <v>0.16888888888888889</v>
      </c>
    </row>
    <row r="247" spans="2:10" x14ac:dyDescent="0.3">
      <c r="B247" s="10"/>
      <c r="C247" s="10">
        <v>240</v>
      </c>
      <c r="D247" s="10" t="s">
        <v>186</v>
      </c>
      <c r="E247" s="10">
        <v>1.31</v>
      </c>
      <c r="F247" s="10">
        <v>1.87</v>
      </c>
      <c r="G247" s="10"/>
      <c r="H247" s="10">
        <v>1</v>
      </c>
      <c r="I247" s="10">
        <v>13</v>
      </c>
      <c r="J247" s="12">
        <f t="shared" si="6"/>
        <v>0.10076923076923078</v>
      </c>
    </row>
    <row r="248" spans="2:10" x14ac:dyDescent="0.3">
      <c r="B248" s="10"/>
      <c r="C248" s="10">
        <v>241</v>
      </c>
      <c r="D248" s="10" t="s">
        <v>508</v>
      </c>
      <c r="E248" s="10">
        <v>13</v>
      </c>
      <c r="F248" s="10">
        <v>15.92</v>
      </c>
      <c r="G248" s="10"/>
      <c r="H248" s="10">
        <v>1</v>
      </c>
      <c r="I248" s="10">
        <v>261</v>
      </c>
      <c r="J248" s="12">
        <f t="shared" si="6"/>
        <v>4.9808429118773943E-2</v>
      </c>
    </row>
    <row r="249" spans="2:10" x14ac:dyDescent="0.3">
      <c r="B249" s="10"/>
      <c r="C249" s="10">
        <v>242</v>
      </c>
      <c r="D249" s="10" t="s">
        <v>509</v>
      </c>
      <c r="E249" s="10">
        <v>12.98</v>
      </c>
      <c r="F249" s="10">
        <v>12.82</v>
      </c>
      <c r="G249" s="10"/>
      <c r="H249" s="10">
        <v>1</v>
      </c>
      <c r="I249" s="10">
        <v>261</v>
      </c>
      <c r="J249" s="12">
        <f t="shared" si="6"/>
        <v>4.9731800766283529E-2</v>
      </c>
    </row>
    <row r="250" spans="2:10" x14ac:dyDescent="0.3">
      <c r="B250" s="10"/>
      <c r="C250" s="10">
        <v>243</v>
      </c>
      <c r="D250" s="10" t="s">
        <v>378</v>
      </c>
      <c r="E250" s="10">
        <v>0.99</v>
      </c>
      <c r="F250" s="10">
        <v>0.99</v>
      </c>
      <c r="G250" s="10"/>
      <c r="H250" s="10">
        <v>1</v>
      </c>
      <c r="I250" s="10">
        <v>521</v>
      </c>
      <c r="J250" s="12">
        <f t="shared" si="6"/>
        <v>1.9001919385796544E-3</v>
      </c>
    </row>
    <row r="251" spans="2:10" x14ac:dyDescent="0.3">
      <c r="B251" s="10"/>
      <c r="C251" s="10">
        <v>244</v>
      </c>
      <c r="D251" s="10" t="s">
        <v>379</v>
      </c>
      <c r="E251" s="10">
        <v>0.99</v>
      </c>
      <c r="F251" s="10">
        <v>0.99</v>
      </c>
      <c r="G251" s="10"/>
      <c r="H251" s="10">
        <v>1</v>
      </c>
      <c r="I251" s="10">
        <v>52</v>
      </c>
      <c r="J251" s="12">
        <f t="shared" si="6"/>
        <v>1.9038461538461539E-2</v>
      </c>
    </row>
    <row r="252" spans="2:10" x14ac:dyDescent="0.3">
      <c r="B252" s="10"/>
      <c r="C252" s="10">
        <v>245</v>
      </c>
      <c r="D252" s="10" t="s">
        <v>116</v>
      </c>
      <c r="E252" s="10">
        <v>5</v>
      </c>
      <c r="F252" s="10">
        <v>5</v>
      </c>
      <c r="G252" s="10"/>
      <c r="H252" s="10">
        <v>1</v>
      </c>
      <c r="I252" s="10">
        <v>521</v>
      </c>
      <c r="J252" s="12">
        <f t="shared" si="6"/>
        <v>9.5969289827255271E-3</v>
      </c>
    </row>
    <row r="253" spans="2:10" x14ac:dyDescent="0.3">
      <c r="B253" s="10"/>
      <c r="C253" s="10">
        <v>246</v>
      </c>
      <c r="D253" s="10" t="s">
        <v>469</v>
      </c>
      <c r="E253" s="10">
        <v>21</v>
      </c>
      <c r="F253" s="10">
        <v>21</v>
      </c>
      <c r="G253" s="10"/>
      <c r="H253" s="10">
        <v>1</v>
      </c>
      <c r="I253" s="10">
        <v>261</v>
      </c>
      <c r="J253" s="12">
        <f t="shared" si="6"/>
        <v>8.0459770114942528E-2</v>
      </c>
    </row>
    <row r="254" spans="2:10" x14ac:dyDescent="0.3">
      <c r="B254" s="10"/>
      <c r="C254" s="10">
        <v>247</v>
      </c>
      <c r="D254" s="10" t="s">
        <v>192</v>
      </c>
      <c r="E254" s="10">
        <v>28</v>
      </c>
      <c r="F254" s="10">
        <v>28</v>
      </c>
      <c r="G254" s="10"/>
      <c r="H254" s="10">
        <v>1</v>
      </c>
      <c r="I254" s="10">
        <v>521</v>
      </c>
      <c r="J254" s="12">
        <f t="shared" si="6"/>
        <v>5.3742802303262956E-2</v>
      </c>
    </row>
    <row r="255" spans="2:10" x14ac:dyDescent="0.3">
      <c r="B255" s="10"/>
      <c r="C255" s="10">
        <v>248</v>
      </c>
      <c r="D255" s="10" t="s">
        <v>510</v>
      </c>
      <c r="E255" s="10">
        <v>4.99</v>
      </c>
      <c r="F255" s="10">
        <v>2.19</v>
      </c>
      <c r="G255" s="10"/>
      <c r="H255" s="10">
        <v>1</v>
      </c>
      <c r="I255" s="10">
        <v>156</v>
      </c>
      <c r="J255" s="12">
        <f t="shared" si="6"/>
        <v>3.1987179487179489E-2</v>
      </c>
    </row>
    <row r="256" spans="2:10" x14ac:dyDescent="0.3">
      <c r="B256" s="10"/>
      <c r="C256" s="10">
        <v>249</v>
      </c>
      <c r="D256" s="10" t="s">
        <v>200</v>
      </c>
      <c r="E256" s="10">
        <v>3</v>
      </c>
      <c r="F256" s="10">
        <v>2.12</v>
      </c>
      <c r="G256" s="10"/>
      <c r="H256" s="10">
        <v>1</v>
      </c>
      <c r="I256" s="10">
        <v>26</v>
      </c>
      <c r="J256" s="12">
        <f t="shared" si="6"/>
        <v>0.11538461538461539</v>
      </c>
    </row>
    <row r="257" spans="2:10" x14ac:dyDescent="0.3">
      <c r="B257" s="10"/>
      <c r="C257" s="10">
        <v>250</v>
      </c>
      <c r="D257" s="10" t="s">
        <v>511</v>
      </c>
      <c r="E257" s="10">
        <v>22.5</v>
      </c>
      <c r="F257" s="10">
        <v>24</v>
      </c>
      <c r="G257" s="10"/>
      <c r="H257" s="10">
        <v>2</v>
      </c>
      <c r="I257" s="10">
        <v>156</v>
      </c>
      <c r="J257" s="12">
        <f t="shared" si="6"/>
        <v>0.28846153846153844</v>
      </c>
    </row>
    <row r="258" spans="2:10" x14ac:dyDescent="0.3">
      <c r="B258" s="10"/>
      <c r="C258" s="10">
        <v>251</v>
      </c>
      <c r="D258" s="10" t="s">
        <v>512</v>
      </c>
      <c r="E258" s="10">
        <v>15</v>
      </c>
      <c r="F258" s="10">
        <v>16</v>
      </c>
      <c r="G258" s="10"/>
      <c r="H258" s="10">
        <v>2</v>
      </c>
      <c r="I258" s="10">
        <v>156</v>
      </c>
      <c r="J258" s="12">
        <f t="shared" si="6"/>
        <v>0.19230769230769232</v>
      </c>
    </row>
    <row r="259" spans="2:10" x14ac:dyDescent="0.3">
      <c r="B259" s="10"/>
      <c r="C259" s="10">
        <v>252</v>
      </c>
      <c r="D259" s="10" t="s">
        <v>513</v>
      </c>
      <c r="E259" s="10">
        <v>8</v>
      </c>
      <c r="F259" s="10">
        <v>9</v>
      </c>
      <c r="G259" s="10"/>
      <c r="H259" s="10">
        <v>2</v>
      </c>
      <c r="I259" s="10">
        <v>156</v>
      </c>
      <c r="J259" s="12">
        <f t="shared" si="6"/>
        <v>0.10256410256410256</v>
      </c>
    </row>
    <row r="260" spans="2:10" x14ac:dyDescent="0.3">
      <c r="B260" s="10"/>
      <c r="C260" s="10">
        <v>253</v>
      </c>
      <c r="D260" s="10" t="s">
        <v>514</v>
      </c>
      <c r="E260" s="10">
        <v>2</v>
      </c>
      <c r="F260" s="10">
        <v>2.5</v>
      </c>
      <c r="G260" s="10"/>
      <c r="H260" s="10">
        <v>2</v>
      </c>
      <c r="I260" s="10">
        <v>156</v>
      </c>
      <c r="J260" s="12">
        <f t="shared" si="6"/>
        <v>2.564102564102564E-2</v>
      </c>
    </row>
    <row r="261" spans="2:10" x14ac:dyDescent="0.3">
      <c r="B261" s="10"/>
      <c r="C261" s="10">
        <v>254</v>
      </c>
      <c r="D261" s="10" t="s">
        <v>198</v>
      </c>
      <c r="E261" s="10">
        <v>12</v>
      </c>
      <c r="F261" s="10">
        <v>13</v>
      </c>
      <c r="G261" s="10"/>
      <c r="H261" s="10">
        <v>1</v>
      </c>
      <c r="I261" s="10">
        <v>52</v>
      </c>
      <c r="J261" s="12">
        <f t="shared" si="6"/>
        <v>0.23076923076923078</v>
      </c>
    </row>
    <row r="262" spans="2:10" x14ac:dyDescent="0.3">
      <c r="B262" s="10"/>
      <c r="C262" s="10">
        <v>255</v>
      </c>
      <c r="D262" s="10" t="s">
        <v>515</v>
      </c>
      <c r="E262" s="10">
        <v>5</v>
      </c>
      <c r="F262" s="10">
        <v>4.24</v>
      </c>
      <c r="G262" s="10"/>
      <c r="H262" s="10">
        <v>1</v>
      </c>
      <c r="I262" s="10">
        <v>521</v>
      </c>
      <c r="J262" s="12">
        <f t="shared" si="6"/>
        <v>9.5969289827255271E-3</v>
      </c>
    </row>
    <row r="263" spans="2:10" x14ac:dyDescent="0.3">
      <c r="B263" s="10"/>
      <c r="C263" s="10">
        <v>256</v>
      </c>
      <c r="D263" s="10" t="s">
        <v>189</v>
      </c>
      <c r="E263" s="10">
        <v>0.53</v>
      </c>
      <c r="F263" s="10">
        <v>0.53</v>
      </c>
      <c r="G263" s="10"/>
      <c r="H263" s="10">
        <v>1</v>
      </c>
      <c r="I263" s="10">
        <v>3</v>
      </c>
      <c r="J263" s="12">
        <f t="shared" si="6"/>
        <v>0.17666666666666667</v>
      </c>
    </row>
    <row r="264" spans="2:10" x14ac:dyDescent="0.3">
      <c r="B264" s="10"/>
      <c r="C264" s="10">
        <v>257</v>
      </c>
      <c r="D264" s="10" t="s">
        <v>162</v>
      </c>
      <c r="E264" s="10">
        <v>14</v>
      </c>
      <c r="F264" s="10">
        <v>6.99</v>
      </c>
      <c r="G264" s="10"/>
      <c r="H264" s="10">
        <v>1</v>
      </c>
      <c r="I264" s="10">
        <v>521</v>
      </c>
      <c r="J264" s="12">
        <f t="shared" si="6"/>
        <v>2.6871401151631478E-2</v>
      </c>
    </row>
    <row r="265" spans="2:10" x14ac:dyDescent="0.3">
      <c r="B265" s="10"/>
      <c r="C265" s="10">
        <v>258</v>
      </c>
      <c r="D265" s="10" t="s">
        <v>196</v>
      </c>
      <c r="E265" s="10">
        <v>11</v>
      </c>
      <c r="F265" s="10">
        <v>11</v>
      </c>
      <c r="G265" s="10"/>
      <c r="H265" s="10">
        <v>1</v>
      </c>
      <c r="I265" s="10">
        <v>521</v>
      </c>
      <c r="J265" s="12">
        <f t="shared" si="6"/>
        <v>2.1113243761996161E-2</v>
      </c>
    </row>
    <row r="266" spans="2:10" x14ac:dyDescent="0.3">
      <c r="B266" s="10"/>
      <c r="C266" s="10">
        <v>259</v>
      </c>
      <c r="D266" s="10" t="s">
        <v>516</v>
      </c>
      <c r="E266" s="10">
        <v>13</v>
      </c>
      <c r="F266" s="10">
        <v>13</v>
      </c>
      <c r="G266" s="10"/>
      <c r="H266" s="10">
        <v>1</v>
      </c>
      <c r="I266" s="10">
        <v>156</v>
      </c>
      <c r="J266" s="12">
        <f t="shared" si="6"/>
        <v>8.3333333333333329E-2</v>
      </c>
    </row>
    <row r="267" spans="2:10" x14ac:dyDescent="0.3">
      <c r="B267" s="10"/>
      <c r="C267" s="10">
        <v>260</v>
      </c>
      <c r="D267" s="10" t="s">
        <v>517</v>
      </c>
      <c r="E267" s="10">
        <v>4.49</v>
      </c>
      <c r="F267" s="10">
        <v>4.99</v>
      </c>
      <c r="G267" s="10"/>
      <c r="H267" s="10">
        <v>1</v>
      </c>
      <c r="I267" s="10">
        <v>261</v>
      </c>
      <c r="J267" s="12">
        <f t="shared" si="6"/>
        <v>1.7203065134099617E-2</v>
      </c>
    </row>
    <row r="268" spans="2:10" x14ac:dyDescent="0.3">
      <c r="B268" s="10"/>
      <c r="C268" s="10">
        <v>261</v>
      </c>
      <c r="D268" s="10" t="s">
        <v>115</v>
      </c>
      <c r="E268" s="10">
        <v>4.54</v>
      </c>
      <c r="F268" s="10">
        <v>5</v>
      </c>
      <c r="G268" s="10"/>
      <c r="H268" s="10">
        <v>1</v>
      </c>
      <c r="I268" s="10">
        <v>417</v>
      </c>
      <c r="J268" s="12">
        <f t="shared" si="6"/>
        <v>1.0887290167865708E-2</v>
      </c>
    </row>
    <row r="269" spans="2:10" x14ac:dyDescent="0.3">
      <c r="B269" s="10"/>
      <c r="C269" s="10">
        <v>262</v>
      </c>
      <c r="D269" s="10" t="s">
        <v>116</v>
      </c>
      <c r="E269" s="10">
        <v>5</v>
      </c>
      <c r="F269" s="10">
        <v>5</v>
      </c>
      <c r="G269" s="10"/>
      <c r="H269" s="10">
        <v>1</v>
      </c>
      <c r="I269" s="10">
        <v>261</v>
      </c>
      <c r="J269" s="12">
        <f t="shared" si="6"/>
        <v>1.9157088122605363E-2</v>
      </c>
    </row>
    <row r="270" spans="2:10" x14ac:dyDescent="0.3">
      <c r="B270" s="10"/>
      <c r="C270" s="10">
        <v>263</v>
      </c>
      <c r="D270" s="10" t="s">
        <v>117</v>
      </c>
      <c r="E270" s="10">
        <v>44</v>
      </c>
      <c r="F270" s="10">
        <v>44</v>
      </c>
      <c r="G270" s="10"/>
      <c r="H270" s="10">
        <v>1</v>
      </c>
      <c r="I270" s="10">
        <v>521</v>
      </c>
      <c r="J270" s="12">
        <f t="shared" si="6"/>
        <v>8.4452975047984644E-2</v>
      </c>
    </row>
    <row r="271" spans="2:10" x14ac:dyDescent="0.3">
      <c r="B271" s="10"/>
      <c r="C271" s="10">
        <v>264</v>
      </c>
      <c r="D271" s="10" t="s">
        <v>120</v>
      </c>
      <c r="E271" s="10">
        <v>6.5</v>
      </c>
      <c r="F271" s="10">
        <v>19.5</v>
      </c>
      <c r="G271" s="10"/>
      <c r="H271" s="10">
        <v>1</v>
      </c>
      <c r="I271" s="10">
        <v>521</v>
      </c>
      <c r="J271" s="12">
        <f t="shared" si="6"/>
        <v>1.2476007677543186E-2</v>
      </c>
    </row>
    <row r="272" spans="2:10" x14ac:dyDescent="0.3">
      <c r="B272" s="10"/>
      <c r="C272" s="10">
        <v>265</v>
      </c>
      <c r="D272" s="10" t="s">
        <v>121</v>
      </c>
      <c r="E272" s="10">
        <v>7.29</v>
      </c>
      <c r="F272" s="10">
        <v>3.99</v>
      </c>
      <c r="G272" s="10"/>
      <c r="H272" s="10">
        <v>1</v>
      </c>
      <c r="I272" s="10">
        <v>521</v>
      </c>
      <c r="J272" s="12">
        <f t="shared" si="6"/>
        <v>1.3992322456813819E-2</v>
      </c>
    </row>
    <row r="273" spans="2:10" x14ac:dyDescent="0.3">
      <c r="B273" s="10"/>
      <c r="C273" s="10">
        <v>266</v>
      </c>
      <c r="D273" s="10" t="s">
        <v>201</v>
      </c>
      <c r="E273" s="10">
        <v>199</v>
      </c>
      <c r="F273" s="10">
        <v>184.99</v>
      </c>
      <c r="G273" s="10"/>
      <c r="H273" s="10">
        <v>1</v>
      </c>
      <c r="I273" s="10">
        <v>1043</v>
      </c>
      <c r="J273" s="12">
        <f t="shared" si="6"/>
        <v>0.19079578139980824</v>
      </c>
    </row>
    <row r="274" spans="2:10" x14ac:dyDescent="0.3">
      <c r="B274" s="10"/>
      <c r="C274" s="10">
        <v>267</v>
      </c>
      <c r="D274" s="10" t="s">
        <v>518</v>
      </c>
      <c r="E274" s="10" t="s">
        <v>799</v>
      </c>
      <c r="F274" s="10" t="s">
        <v>799</v>
      </c>
      <c r="G274" s="10"/>
      <c r="H274" s="10">
        <v>1</v>
      </c>
      <c r="I274" s="10">
        <v>417.14</v>
      </c>
      <c r="J274" s="12"/>
    </row>
    <row r="275" spans="2:10" x14ac:dyDescent="0.3">
      <c r="B275" s="10"/>
      <c r="C275" s="10">
        <v>268</v>
      </c>
      <c r="D275" s="10" t="s">
        <v>519</v>
      </c>
      <c r="E275" s="10">
        <v>39</v>
      </c>
      <c r="F275" s="10">
        <v>36</v>
      </c>
      <c r="G275" s="10"/>
      <c r="H275" s="10">
        <v>1</v>
      </c>
      <c r="I275" s="10">
        <v>521</v>
      </c>
      <c r="J275" s="12">
        <f>+(E275*H275)/I275</f>
        <v>7.4856046065259113E-2</v>
      </c>
    </row>
    <row r="276" spans="2:10" x14ac:dyDescent="0.3">
      <c r="B276" s="10"/>
      <c r="C276" s="10">
        <v>269</v>
      </c>
      <c r="D276" s="10" t="s">
        <v>520</v>
      </c>
      <c r="E276" s="10">
        <v>85</v>
      </c>
      <c r="F276" s="10">
        <v>85</v>
      </c>
      <c r="G276" s="10"/>
      <c r="H276" s="10">
        <v>1</v>
      </c>
      <c r="I276" s="10">
        <v>521</v>
      </c>
      <c r="J276" s="12">
        <f t="shared" ref="J276:J295" si="7">+(E276*H276)/I276</f>
        <v>0.16314779270633398</v>
      </c>
    </row>
    <row r="277" spans="2:10" x14ac:dyDescent="0.3">
      <c r="B277" s="10"/>
      <c r="C277" s="10">
        <v>270</v>
      </c>
      <c r="D277" s="10" t="s">
        <v>203</v>
      </c>
      <c r="E277" s="10">
        <v>129</v>
      </c>
      <c r="F277" s="10">
        <v>92.95</v>
      </c>
      <c r="G277" s="10"/>
      <c r="H277" s="10">
        <v>1</v>
      </c>
      <c r="I277" s="10">
        <v>521</v>
      </c>
      <c r="J277" s="12">
        <f t="shared" si="7"/>
        <v>0.24760076775431861</v>
      </c>
    </row>
    <row r="278" spans="2:10" x14ac:dyDescent="0.3">
      <c r="B278" s="10"/>
      <c r="C278" s="10">
        <v>271</v>
      </c>
      <c r="D278" s="10" t="s">
        <v>126</v>
      </c>
      <c r="E278" s="10">
        <v>12</v>
      </c>
      <c r="F278" s="10">
        <v>12</v>
      </c>
      <c r="G278" s="10"/>
      <c r="H278" s="10">
        <v>1</v>
      </c>
      <c r="I278" s="10">
        <v>521</v>
      </c>
      <c r="J278" s="12">
        <f t="shared" si="7"/>
        <v>2.3032629558541268E-2</v>
      </c>
    </row>
    <row r="279" spans="2:10" x14ac:dyDescent="0.3">
      <c r="B279" s="10"/>
      <c r="C279" s="10">
        <v>272</v>
      </c>
      <c r="D279" s="10" t="s">
        <v>521</v>
      </c>
      <c r="E279" s="10">
        <v>20</v>
      </c>
      <c r="F279" s="10">
        <v>20</v>
      </c>
      <c r="G279" s="10"/>
      <c r="H279" s="10">
        <v>1</v>
      </c>
      <c r="I279" s="10">
        <v>521</v>
      </c>
      <c r="J279" s="12">
        <f t="shared" si="7"/>
        <v>3.8387715930902108E-2</v>
      </c>
    </row>
    <row r="280" spans="2:10" x14ac:dyDescent="0.3">
      <c r="B280" s="10"/>
      <c r="C280" s="10">
        <v>273</v>
      </c>
      <c r="D280" s="10" t="s">
        <v>522</v>
      </c>
      <c r="E280" s="10">
        <v>29.5</v>
      </c>
      <c r="F280" s="10">
        <v>29.5</v>
      </c>
      <c r="G280" s="10"/>
      <c r="H280" s="10">
        <v>2</v>
      </c>
      <c r="I280" s="10">
        <v>52</v>
      </c>
      <c r="J280" s="12">
        <f t="shared" si="7"/>
        <v>1.1346153846153846</v>
      </c>
    </row>
    <row r="281" spans="2:10" x14ac:dyDescent="0.3">
      <c r="B281" s="10"/>
      <c r="C281" s="10">
        <v>274</v>
      </c>
      <c r="D281" s="10" t="s">
        <v>523</v>
      </c>
      <c r="E281" s="10">
        <v>17.5</v>
      </c>
      <c r="F281" s="10">
        <v>10</v>
      </c>
      <c r="G281" s="10"/>
      <c r="H281" s="10">
        <v>1</v>
      </c>
      <c r="I281" s="10">
        <v>261</v>
      </c>
      <c r="J281" s="12">
        <f t="shared" si="7"/>
        <v>6.7049808429118771E-2</v>
      </c>
    </row>
    <row r="282" spans="2:10" x14ac:dyDescent="0.3">
      <c r="B282" s="10"/>
      <c r="C282" s="10">
        <v>275</v>
      </c>
      <c r="D282" s="10" t="s">
        <v>207</v>
      </c>
      <c r="E282" s="10">
        <v>6.5</v>
      </c>
      <c r="F282" s="10">
        <v>8</v>
      </c>
      <c r="G282" s="10"/>
      <c r="H282" s="10">
        <v>2</v>
      </c>
      <c r="I282" s="10">
        <v>261</v>
      </c>
      <c r="J282" s="12">
        <f t="shared" si="7"/>
        <v>4.9808429118773943E-2</v>
      </c>
    </row>
    <row r="283" spans="2:10" x14ac:dyDescent="0.3">
      <c r="B283" s="10"/>
      <c r="C283" s="10">
        <v>276</v>
      </c>
      <c r="D283" s="10" t="s">
        <v>211</v>
      </c>
      <c r="E283" s="10">
        <v>8</v>
      </c>
      <c r="F283" s="10">
        <v>8</v>
      </c>
      <c r="G283" s="10"/>
      <c r="H283" s="10">
        <v>2</v>
      </c>
      <c r="I283" s="10">
        <v>52</v>
      </c>
      <c r="J283" s="12">
        <f t="shared" si="7"/>
        <v>0.30769230769230771</v>
      </c>
    </row>
    <row r="284" spans="2:10" x14ac:dyDescent="0.3">
      <c r="B284" s="10"/>
      <c r="C284" s="10">
        <v>277</v>
      </c>
      <c r="D284" s="10" t="s">
        <v>524</v>
      </c>
      <c r="E284" s="10">
        <v>19.5</v>
      </c>
      <c r="F284" s="10">
        <v>18</v>
      </c>
      <c r="G284" s="10"/>
      <c r="H284" s="10">
        <v>2</v>
      </c>
      <c r="I284" s="10">
        <v>52</v>
      </c>
      <c r="J284" s="12">
        <f t="shared" si="7"/>
        <v>0.75</v>
      </c>
    </row>
    <row r="285" spans="2:10" x14ac:dyDescent="0.3">
      <c r="B285" s="10"/>
      <c r="C285" s="10">
        <v>278</v>
      </c>
      <c r="D285" s="10" t="s">
        <v>115</v>
      </c>
      <c r="E285" s="10">
        <v>4.54</v>
      </c>
      <c r="F285" s="10">
        <v>5</v>
      </c>
      <c r="G285" s="10"/>
      <c r="H285" s="10">
        <v>1</v>
      </c>
      <c r="I285" s="10">
        <v>417</v>
      </c>
      <c r="J285" s="12">
        <f t="shared" si="7"/>
        <v>1.0887290167865708E-2</v>
      </c>
    </row>
    <row r="286" spans="2:10" x14ac:dyDescent="0.3">
      <c r="B286" s="10"/>
      <c r="C286" s="10">
        <v>279</v>
      </c>
      <c r="D286" s="10" t="s">
        <v>116</v>
      </c>
      <c r="E286" s="10">
        <v>5</v>
      </c>
      <c r="F286" s="10">
        <v>5</v>
      </c>
      <c r="G286" s="10"/>
      <c r="H286" s="10">
        <v>1</v>
      </c>
      <c r="I286" s="10">
        <v>521</v>
      </c>
      <c r="J286" s="12">
        <f t="shared" si="7"/>
        <v>9.5969289827255271E-3</v>
      </c>
    </row>
    <row r="287" spans="2:10" x14ac:dyDescent="0.3">
      <c r="B287" s="10"/>
      <c r="C287" s="10">
        <v>280</v>
      </c>
      <c r="D287" s="10" t="s">
        <v>117</v>
      </c>
      <c r="E287" s="10">
        <v>44</v>
      </c>
      <c r="F287" s="10">
        <v>44</v>
      </c>
      <c r="G287" s="10"/>
      <c r="H287" s="10">
        <v>1</v>
      </c>
      <c r="I287" s="10">
        <v>521</v>
      </c>
      <c r="J287" s="12">
        <f t="shared" si="7"/>
        <v>8.4452975047984644E-2</v>
      </c>
    </row>
    <row r="288" spans="2:10" x14ac:dyDescent="0.3">
      <c r="B288" s="10"/>
      <c r="C288" s="10">
        <v>281</v>
      </c>
      <c r="D288" s="10" t="s">
        <v>118</v>
      </c>
      <c r="E288" s="10">
        <v>27</v>
      </c>
      <c r="F288" s="10">
        <v>27</v>
      </c>
      <c r="G288" s="10"/>
      <c r="H288" s="10">
        <v>1</v>
      </c>
      <c r="I288" s="10">
        <v>521</v>
      </c>
      <c r="J288" s="12">
        <f t="shared" si="7"/>
        <v>5.1823416506717852E-2</v>
      </c>
    </row>
    <row r="289" spans="2:10" x14ac:dyDescent="0.3">
      <c r="B289" s="10"/>
      <c r="C289" s="10">
        <v>282</v>
      </c>
      <c r="D289" s="10" t="s">
        <v>120</v>
      </c>
      <c r="E289" s="10">
        <v>6.5</v>
      </c>
      <c r="F289" s="10">
        <v>19.5</v>
      </c>
      <c r="G289" s="10"/>
      <c r="H289" s="10">
        <v>1</v>
      </c>
      <c r="I289" s="10">
        <v>521</v>
      </c>
      <c r="J289" s="12">
        <f t="shared" si="7"/>
        <v>1.2476007677543186E-2</v>
      </c>
    </row>
    <row r="290" spans="2:10" x14ac:dyDescent="0.3">
      <c r="B290" s="10"/>
      <c r="C290" s="10">
        <v>283</v>
      </c>
      <c r="D290" s="10" t="s">
        <v>121</v>
      </c>
      <c r="E290" s="10">
        <v>7.29</v>
      </c>
      <c r="F290" s="10">
        <v>3.99</v>
      </c>
      <c r="G290" s="10"/>
      <c r="H290" s="10">
        <v>1</v>
      </c>
      <c r="I290" s="10">
        <v>521</v>
      </c>
      <c r="J290" s="12">
        <f t="shared" si="7"/>
        <v>1.3992322456813819E-2</v>
      </c>
    </row>
    <row r="291" spans="2:10" x14ac:dyDescent="0.3">
      <c r="B291" s="10"/>
      <c r="C291" s="10">
        <v>284</v>
      </c>
      <c r="D291" s="10" t="s">
        <v>525</v>
      </c>
      <c r="E291" s="10">
        <v>7.02</v>
      </c>
      <c r="F291" s="10">
        <v>15</v>
      </c>
      <c r="G291" s="10"/>
      <c r="H291" s="10">
        <v>1</v>
      </c>
      <c r="I291" s="10">
        <v>52</v>
      </c>
      <c r="J291" s="12">
        <f t="shared" si="7"/>
        <v>0.13499999999999998</v>
      </c>
    </row>
    <row r="292" spans="2:10" x14ac:dyDescent="0.3">
      <c r="B292" s="10"/>
      <c r="C292" s="10">
        <v>285</v>
      </c>
      <c r="D292" s="10" t="s">
        <v>526</v>
      </c>
      <c r="E292" s="10">
        <v>34.99</v>
      </c>
      <c r="F292" s="10">
        <v>35</v>
      </c>
      <c r="G292" s="10"/>
      <c r="H292" s="10">
        <v>1</v>
      </c>
      <c r="I292" s="10">
        <v>521</v>
      </c>
      <c r="J292" s="12">
        <f t="shared" si="7"/>
        <v>6.715930902111325E-2</v>
      </c>
    </row>
    <row r="293" spans="2:10" x14ac:dyDescent="0.3">
      <c r="B293" s="10"/>
      <c r="C293" s="10">
        <v>286</v>
      </c>
      <c r="D293" s="10" t="s">
        <v>527</v>
      </c>
      <c r="E293" s="10">
        <v>20</v>
      </c>
      <c r="F293" s="10">
        <v>15</v>
      </c>
      <c r="G293" s="10"/>
      <c r="H293" s="10">
        <v>1</v>
      </c>
      <c r="I293" s="10">
        <v>104</v>
      </c>
      <c r="J293" s="12">
        <f t="shared" si="7"/>
        <v>0.19230769230769232</v>
      </c>
    </row>
    <row r="294" spans="2:10" x14ac:dyDescent="0.3">
      <c r="B294" s="10"/>
      <c r="C294" s="10">
        <v>287</v>
      </c>
      <c r="D294" s="10" t="s">
        <v>528</v>
      </c>
      <c r="E294" s="10">
        <v>25</v>
      </c>
      <c r="F294" s="10">
        <v>20</v>
      </c>
      <c r="G294" s="10"/>
      <c r="H294" s="10">
        <v>1</v>
      </c>
      <c r="I294" s="10">
        <v>4</v>
      </c>
      <c r="J294" s="12">
        <f t="shared" si="7"/>
        <v>6.25</v>
      </c>
    </row>
    <row r="295" spans="2:10" x14ac:dyDescent="0.3">
      <c r="B295" s="10"/>
      <c r="C295" s="10">
        <v>288</v>
      </c>
      <c r="D295" s="10" t="s">
        <v>529</v>
      </c>
      <c r="E295" s="10">
        <v>20.25</v>
      </c>
      <c r="F295" s="10">
        <v>19.45</v>
      </c>
      <c r="G295" s="10"/>
      <c r="H295" s="10">
        <v>1</v>
      </c>
      <c r="I295" s="10">
        <v>4</v>
      </c>
      <c r="J295" s="12">
        <f t="shared" si="7"/>
        <v>5.0625</v>
      </c>
    </row>
    <row r="296" spans="2:10" x14ac:dyDescent="0.3">
      <c r="B296" s="10"/>
      <c r="C296" s="10">
        <v>289</v>
      </c>
      <c r="D296" s="10" t="s">
        <v>530</v>
      </c>
      <c r="E296" s="10"/>
      <c r="F296" s="10" t="s">
        <v>799</v>
      </c>
      <c r="G296" s="10"/>
      <c r="H296" s="10"/>
      <c r="I296" s="10"/>
      <c r="J296" s="12"/>
    </row>
    <row r="297" spans="2:10" x14ac:dyDescent="0.3">
      <c r="B297" s="10"/>
      <c r="C297" s="10">
        <v>290</v>
      </c>
      <c r="D297" s="10" t="s">
        <v>695</v>
      </c>
      <c r="E297" s="10">
        <v>185.25</v>
      </c>
      <c r="F297" s="10">
        <v>152.53</v>
      </c>
      <c r="G297" s="10"/>
      <c r="H297" s="10">
        <v>1</v>
      </c>
      <c r="I297" s="10">
        <v>1</v>
      </c>
      <c r="J297" s="12">
        <f>+(E297*H297)/I297</f>
        <v>185.25</v>
      </c>
    </row>
    <row r="298" spans="2:10" x14ac:dyDescent="0.3">
      <c r="B298" s="10"/>
      <c r="C298" s="10"/>
      <c r="D298" s="11" t="s">
        <v>532</v>
      </c>
      <c r="E298" s="11"/>
      <c r="F298" s="10"/>
      <c r="G298" s="10"/>
      <c r="H298" s="10"/>
      <c r="I298" s="10"/>
      <c r="J298" s="12"/>
    </row>
    <row r="299" spans="2:10" x14ac:dyDescent="0.3">
      <c r="B299" s="10"/>
      <c r="C299" s="10">
        <v>291</v>
      </c>
      <c r="D299" s="10" t="s">
        <v>533</v>
      </c>
      <c r="E299" s="10">
        <v>30</v>
      </c>
      <c r="F299" s="10">
        <v>24</v>
      </c>
      <c r="G299" s="10"/>
      <c r="H299" s="10">
        <v>2</v>
      </c>
      <c r="I299" s="10">
        <v>521</v>
      </c>
      <c r="J299" s="12">
        <f>+(E299*H299)/I299</f>
        <v>0.11516314779270634</v>
      </c>
    </row>
    <row r="300" spans="2:10" x14ac:dyDescent="0.3">
      <c r="B300" s="10"/>
      <c r="C300" s="10">
        <v>292</v>
      </c>
      <c r="D300" s="10" t="s">
        <v>534</v>
      </c>
      <c r="E300" s="10">
        <v>6.99</v>
      </c>
      <c r="F300" s="10">
        <f>1.99+3.99+2.99</f>
        <v>8.9700000000000006</v>
      </c>
      <c r="G300" s="10"/>
      <c r="H300" s="10">
        <v>1</v>
      </c>
      <c r="I300" s="10">
        <v>156</v>
      </c>
      <c r="J300" s="12">
        <f t="shared" ref="J300:J316" si="8">+(E300*H300)/I300</f>
        <v>4.4807692307692312E-2</v>
      </c>
    </row>
    <row r="301" spans="2:10" x14ac:dyDescent="0.3">
      <c r="B301" s="10"/>
      <c r="C301" s="10">
        <v>293</v>
      </c>
      <c r="D301" s="10" t="s">
        <v>535</v>
      </c>
      <c r="E301" s="10">
        <v>9.99</v>
      </c>
      <c r="F301" s="10">
        <v>9.99</v>
      </c>
      <c r="G301" s="10"/>
      <c r="H301" s="10">
        <v>1</v>
      </c>
      <c r="I301" s="10">
        <v>156</v>
      </c>
      <c r="J301" s="12">
        <f t="shared" si="8"/>
        <v>6.4038461538461544E-2</v>
      </c>
    </row>
    <row r="302" spans="2:10" x14ac:dyDescent="0.3">
      <c r="B302" s="10"/>
      <c r="C302" s="10">
        <v>294</v>
      </c>
      <c r="D302" s="10" t="s">
        <v>536</v>
      </c>
      <c r="E302" s="10">
        <v>1.2</v>
      </c>
      <c r="F302" s="10">
        <v>1.5</v>
      </c>
      <c r="G302" s="10"/>
      <c r="H302" s="10">
        <v>1</v>
      </c>
      <c r="I302" s="10">
        <v>78</v>
      </c>
      <c r="J302" s="12">
        <f t="shared" si="8"/>
        <v>1.5384615384615384E-2</v>
      </c>
    </row>
    <row r="303" spans="2:10" x14ac:dyDescent="0.3">
      <c r="B303" s="10"/>
      <c r="C303" s="10">
        <v>295</v>
      </c>
      <c r="D303" s="10" t="s">
        <v>537</v>
      </c>
      <c r="E303" s="10">
        <v>1.2</v>
      </c>
      <c r="F303" s="10">
        <v>1.19</v>
      </c>
      <c r="G303" s="10"/>
      <c r="H303" s="10">
        <v>1</v>
      </c>
      <c r="I303" s="10">
        <v>261</v>
      </c>
      <c r="J303" s="12">
        <f t="shared" si="8"/>
        <v>4.5977011494252873E-3</v>
      </c>
    </row>
    <row r="304" spans="2:10" x14ac:dyDescent="0.3">
      <c r="B304" s="10"/>
      <c r="C304" s="10">
        <v>296</v>
      </c>
      <c r="D304" s="10" t="s">
        <v>538</v>
      </c>
      <c r="E304" s="10">
        <v>1.2</v>
      </c>
      <c r="F304" s="10">
        <v>1.5</v>
      </c>
      <c r="G304" s="10"/>
      <c r="H304" s="10">
        <v>1</v>
      </c>
      <c r="I304" s="10">
        <v>261</v>
      </c>
      <c r="J304" s="12">
        <f t="shared" si="8"/>
        <v>4.5977011494252873E-3</v>
      </c>
    </row>
    <row r="305" spans="2:13" x14ac:dyDescent="0.3">
      <c r="B305" s="10"/>
      <c r="C305" s="10">
        <v>297</v>
      </c>
      <c r="D305" s="10" t="s">
        <v>539</v>
      </c>
      <c r="E305" s="10">
        <v>1.2</v>
      </c>
      <c r="F305" s="10">
        <v>1.99</v>
      </c>
      <c r="G305" s="10"/>
      <c r="H305" s="10">
        <v>1</v>
      </c>
      <c r="I305" s="10">
        <v>52</v>
      </c>
      <c r="J305" s="12">
        <f t="shared" si="8"/>
        <v>2.3076923076923075E-2</v>
      </c>
    </row>
    <row r="306" spans="2:13" x14ac:dyDescent="0.3">
      <c r="B306" s="10"/>
      <c r="C306" s="10">
        <v>298</v>
      </c>
      <c r="D306" s="10" t="s">
        <v>540</v>
      </c>
      <c r="E306" s="10">
        <v>5</v>
      </c>
      <c r="F306" s="10">
        <v>4.99</v>
      </c>
      <c r="G306" s="10"/>
      <c r="H306" s="10">
        <v>1</v>
      </c>
      <c r="I306" s="10">
        <v>261</v>
      </c>
      <c r="J306" s="12">
        <f t="shared" si="8"/>
        <v>1.9157088122605363E-2</v>
      </c>
    </row>
    <row r="307" spans="2:13" x14ac:dyDescent="0.3">
      <c r="B307" s="10"/>
      <c r="C307" s="10">
        <v>299</v>
      </c>
      <c r="D307" s="10" t="s">
        <v>541</v>
      </c>
      <c r="E307" s="10">
        <v>24.99</v>
      </c>
      <c r="F307" s="10">
        <v>24.99</v>
      </c>
      <c r="G307" s="10"/>
      <c r="H307" s="10">
        <v>1</v>
      </c>
      <c r="I307" s="10">
        <v>261</v>
      </c>
      <c r="J307" s="12">
        <f t="shared" si="8"/>
        <v>9.5747126436781599E-2</v>
      </c>
    </row>
    <row r="308" spans="2:13" x14ac:dyDescent="0.3">
      <c r="B308" s="10"/>
      <c r="C308" s="10">
        <v>300</v>
      </c>
      <c r="D308" s="10" t="s">
        <v>542</v>
      </c>
      <c r="E308" s="10">
        <v>5</v>
      </c>
      <c r="F308" s="10">
        <v>5</v>
      </c>
      <c r="G308" s="10"/>
      <c r="H308" s="10">
        <v>1</v>
      </c>
      <c r="I308" s="10">
        <v>521</v>
      </c>
      <c r="J308" s="12">
        <f t="shared" si="8"/>
        <v>9.5969289827255271E-3</v>
      </c>
    </row>
    <row r="309" spans="2:13" x14ac:dyDescent="0.3">
      <c r="B309" s="10"/>
      <c r="C309" s="10">
        <v>301</v>
      </c>
      <c r="D309" s="10" t="s">
        <v>469</v>
      </c>
      <c r="E309" s="10">
        <v>21</v>
      </c>
      <c r="F309" s="10">
        <v>21</v>
      </c>
      <c r="G309" s="10"/>
      <c r="H309" s="10">
        <v>1</v>
      </c>
      <c r="I309" s="10">
        <v>261</v>
      </c>
      <c r="J309" s="12">
        <f t="shared" si="8"/>
        <v>8.0459770114942528E-2</v>
      </c>
    </row>
    <row r="310" spans="2:13" x14ac:dyDescent="0.3">
      <c r="B310" s="10"/>
      <c r="C310" s="10">
        <v>302</v>
      </c>
      <c r="D310" s="10" t="s">
        <v>995</v>
      </c>
      <c r="E310" s="10">
        <v>120.26</v>
      </c>
      <c r="F310" s="10">
        <v>140</v>
      </c>
      <c r="G310" s="10"/>
      <c r="H310" s="10">
        <v>1</v>
      </c>
      <c r="I310" s="10">
        <v>521</v>
      </c>
      <c r="J310" s="12">
        <f t="shared" si="8"/>
        <v>0.23082533589251442</v>
      </c>
    </row>
    <row r="311" spans="2:13" x14ac:dyDescent="0.3">
      <c r="B311" s="10"/>
      <c r="C311" s="10">
        <v>303</v>
      </c>
      <c r="D311" s="10" t="s">
        <v>543</v>
      </c>
      <c r="E311" s="10">
        <v>120.26</v>
      </c>
      <c r="F311" s="10">
        <v>140</v>
      </c>
      <c r="G311" s="10"/>
      <c r="H311" s="10">
        <v>1</v>
      </c>
      <c r="I311" s="10">
        <v>521</v>
      </c>
      <c r="J311" s="12">
        <f t="shared" si="8"/>
        <v>0.23082533589251442</v>
      </c>
    </row>
    <row r="312" spans="2:13" x14ac:dyDescent="0.3">
      <c r="B312" s="10"/>
      <c r="C312" s="10">
        <v>304</v>
      </c>
      <c r="D312" s="10" t="s">
        <v>544</v>
      </c>
      <c r="E312" s="10">
        <v>102.68</v>
      </c>
      <c r="F312" s="10">
        <v>95.34</v>
      </c>
      <c r="G312" s="10"/>
      <c r="H312" s="10">
        <v>1</v>
      </c>
      <c r="I312" s="10">
        <v>521</v>
      </c>
      <c r="J312" s="12">
        <f t="shared" si="8"/>
        <v>0.19708253358925146</v>
      </c>
    </row>
    <row r="313" spans="2:13" x14ac:dyDescent="0.3">
      <c r="B313" s="10"/>
      <c r="C313" s="10">
        <v>305</v>
      </c>
      <c r="D313" s="10" t="s">
        <v>544</v>
      </c>
      <c r="E313" s="10">
        <v>102.68</v>
      </c>
      <c r="F313" s="10">
        <v>95.34</v>
      </c>
      <c r="G313" s="10"/>
      <c r="H313" s="10">
        <v>1</v>
      </c>
      <c r="I313" s="10">
        <v>521</v>
      </c>
      <c r="J313" s="12">
        <f t="shared" si="8"/>
        <v>0.19708253358925146</v>
      </c>
    </row>
    <row r="314" spans="2:13" x14ac:dyDescent="0.3">
      <c r="B314" s="10"/>
      <c r="C314" s="10">
        <v>306</v>
      </c>
      <c r="D314" s="10" t="s">
        <v>994</v>
      </c>
      <c r="E314" s="10">
        <v>300</v>
      </c>
      <c r="F314" s="10">
        <v>95.88</v>
      </c>
      <c r="G314" s="10"/>
      <c r="H314" s="10">
        <v>1</v>
      </c>
      <c r="I314" s="10">
        <v>521</v>
      </c>
      <c r="J314" s="12">
        <f t="shared" si="8"/>
        <v>0.57581573896353166</v>
      </c>
    </row>
    <row r="315" spans="2:13" x14ac:dyDescent="0.3">
      <c r="B315" s="10"/>
      <c r="C315" s="10">
        <v>307</v>
      </c>
      <c r="D315" s="10" t="s">
        <v>545</v>
      </c>
      <c r="E315" s="10">
        <v>300</v>
      </c>
      <c r="F315" s="10">
        <v>95.88</v>
      </c>
      <c r="G315" s="10"/>
      <c r="H315" s="10">
        <v>1</v>
      </c>
      <c r="I315" s="10">
        <v>521</v>
      </c>
      <c r="J315" s="12">
        <f t="shared" si="8"/>
        <v>0.57581573896353166</v>
      </c>
    </row>
    <row r="316" spans="2:13" x14ac:dyDescent="0.3">
      <c r="B316" s="10"/>
      <c r="C316" s="10">
        <v>308</v>
      </c>
      <c r="D316" s="10" t="s">
        <v>545</v>
      </c>
      <c r="E316" s="10">
        <v>300</v>
      </c>
      <c r="F316" s="10">
        <v>95.88</v>
      </c>
      <c r="G316" s="10"/>
      <c r="H316" s="10">
        <v>1</v>
      </c>
      <c r="I316" s="10">
        <v>521</v>
      </c>
      <c r="J316" s="12">
        <f t="shared" si="8"/>
        <v>0.57581573896353166</v>
      </c>
      <c r="K316" s="23" t="s">
        <v>812</v>
      </c>
      <c r="L316" s="54">
        <f>SUM(J143:J316)</f>
        <v>216.42511818985054</v>
      </c>
      <c r="M316" s="25">
        <f>COUNT(J143:J316)</f>
        <v>170</v>
      </c>
    </row>
    <row r="317" spans="2:13" x14ac:dyDescent="0.3">
      <c r="B317" s="11" t="s">
        <v>546</v>
      </c>
      <c r="C317" s="10"/>
      <c r="D317" s="10"/>
      <c r="E317" s="10"/>
      <c r="F317" s="10"/>
      <c r="G317" s="10"/>
      <c r="H317" s="10"/>
      <c r="I317" s="10"/>
      <c r="J317" s="12"/>
    </row>
    <row r="318" spans="2:13" x14ac:dyDescent="0.3">
      <c r="B318" s="10"/>
      <c r="C318" s="10">
        <v>309</v>
      </c>
      <c r="D318" s="10" t="s">
        <v>217</v>
      </c>
      <c r="E318" s="10">
        <v>3.85</v>
      </c>
      <c r="F318" s="10">
        <v>3.85</v>
      </c>
      <c r="G318" s="10"/>
      <c r="H318" s="10">
        <v>3</v>
      </c>
      <c r="I318" s="10">
        <v>52</v>
      </c>
      <c r="J318" s="12">
        <f>+(E318*H318)/I318</f>
        <v>0.22211538461538463</v>
      </c>
    </row>
    <row r="319" spans="2:13" x14ac:dyDescent="0.3">
      <c r="B319" s="10"/>
      <c r="C319" s="10">
        <v>310</v>
      </c>
      <c r="D319" s="10" t="s">
        <v>218</v>
      </c>
      <c r="E319" s="10">
        <v>0</v>
      </c>
      <c r="F319" s="10" t="s">
        <v>803</v>
      </c>
      <c r="G319" s="10"/>
      <c r="H319" s="10"/>
      <c r="I319" s="10"/>
      <c r="J319" s="12"/>
    </row>
    <row r="320" spans="2:13" x14ac:dyDescent="0.3">
      <c r="B320" s="10"/>
      <c r="C320" s="10">
        <v>311</v>
      </c>
      <c r="D320" s="10" t="s">
        <v>547</v>
      </c>
      <c r="E320" s="10">
        <v>100</v>
      </c>
      <c r="F320" s="10">
        <v>100</v>
      </c>
      <c r="G320" s="10"/>
      <c r="H320" s="10">
        <v>1</v>
      </c>
      <c r="I320" s="10">
        <v>104</v>
      </c>
      <c r="J320" s="12">
        <f>+(E320*H320)/I320</f>
        <v>0.96153846153846156</v>
      </c>
    </row>
    <row r="321" spans="2:10" x14ac:dyDescent="0.3">
      <c r="B321" s="10"/>
      <c r="C321" s="10">
        <v>312</v>
      </c>
      <c r="D321" s="10" t="s">
        <v>220</v>
      </c>
      <c r="E321" s="10">
        <v>18.5</v>
      </c>
      <c r="F321" s="10">
        <v>18.5</v>
      </c>
      <c r="G321" s="10"/>
      <c r="H321" s="10">
        <v>1</v>
      </c>
      <c r="I321" s="10">
        <v>26</v>
      </c>
      <c r="J321" s="12">
        <f t="shared" ref="J321:J361" si="9">+(E321*H321)/I321</f>
        <v>0.71153846153846156</v>
      </c>
    </row>
    <row r="322" spans="2:10" x14ac:dyDescent="0.3">
      <c r="B322" s="10"/>
      <c r="C322" s="10">
        <v>313</v>
      </c>
      <c r="D322" s="10" t="s">
        <v>221</v>
      </c>
      <c r="E322" s="10">
        <v>50.5</v>
      </c>
      <c r="F322" s="10">
        <v>55.5</v>
      </c>
      <c r="G322" s="10"/>
      <c r="H322" s="10">
        <v>1</v>
      </c>
      <c r="I322" s="10">
        <v>52</v>
      </c>
      <c r="J322" s="12">
        <f t="shared" si="9"/>
        <v>0.97115384615384615</v>
      </c>
    </row>
    <row r="323" spans="2:10" x14ac:dyDescent="0.3">
      <c r="B323" s="10"/>
      <c r="C323" s="10">
        <v>314</v>
      </c>
      <c r="D323" s="10" t="s">
        <v>548</v>
      </c>
      <c r="E323" s="10">
        <v>1.5</v>
      </c>
      <c r="F323" s="10">
        <v>1.5</v>
      </c>
      <c r="G323" s="10"/>
      <c r="H323" s="10">
        <v>1</v>
      </c>
      <c r="I323" s="10">
        <v>52</v>
      </c>
      <c r="J323" s="12">
        <f t="shared" si="9"/>
        <v>2.8846153846153848E-2</v>
      </c>
    </row>
    <row r="324" spans="2:10" x14ac:dyDescent="0.3">
      <c r="B324" s="10"/>
      <c r="C324" s="10">
        <v>315</v>
      </c>
      <c r="D324" s="10" t="s">
        <v>549</v>
      </c>
      <c r="E324" s="10">
        <v>4.1900000000000004</v>
      </c>
      <c r="F324" s="10">
        <v>4.1900000000000004</v>
      </c>
      <c r="G324" s="10"/>
      <c r="H324" s="10">
        <v>1</v>
      </c>
      <c r="I324" s="10">
        <v>52</v>
      </c>
      <c r="J324" s="12">
        <f t="shared" si="9"/>
        <v>8.0576923076923088E-2</v>
      </c>
    </row>
    <row r="325" spans="2:10" x14ac:dyDescent="0.3">
      <c r="B325" s="10"/>
      <c r="C325" s="10">
        <v>316</v>
      </c>
      <c r="D325" s="10" t="s">
        <v>550</v>
      </c>
      <c r="E325" s="10">
        <v>0.37</v>
      </c>
      <c r="F325" s="10">
        <v>0.32</v>
      </c>
      <c r="G325" s="10"/>
      <c r="H325" s="10">
        <v>1</v>
      </c>
      <c r="I325" s="10">
        <v>9</v>
      </c>
      <c r="J325" s="12">
        <f t="shared" si="9"/>
        <v>4.1111111111111112E-2</v>
      </c>
    </row>
    <row r="326" spans="2:10" x14ac:dyDescent="0.3">
      <c r="B326" s="10"/>
      <c r="C326" s="10">
        <v>317</v>
      </c>
      <c r="D326" s="10" t="s">
        <v>224</v>
      </c>
      <c r="E326" s="10">
        <v>0.42</v>
      </c>
      <c r="F326" s="10">
        <v>0.37</v>
      </c>
      <c r="G326" s="10"/>
      <c r="H326" s="10">
        <v>1</v>
      </c>
      <c r="I326" s="10">
        <v>9</v>
      </c>
      <c r="J326" s="12">
        <f t="shared" si="9"/>
        <v>4.6666666666666662E-2</v>
      </c>
    </row>
    <row r="327" spans="2:10" x14ac:dyDescent="0.3">
      <c r="B327" s="10"/>
      <c r="C327" s="10">
        <v>318</v>
      </c>
      <c r="D327" s="10" t="s">
        <v>389</v>
      </c>
      <c r="E327" s="10">
        <v>1.05</v>
      </c>
      <c r="F327" s="10">
        <v>1.05</v>
      </c>
      <c r="G327" s="10"/>
      <c r="H327" s="10">
        <v>1</v>
      </c>
      <c r="I327" s="10">
        <v>52</v>
      </c>
      <c r="J327" s="12">
        <f t="shared" si="9"/>
        <v>2.0192307692307693E-2</v>
      </c>
    </row>
    <row r="328" spans="2:10" x14ac:dyDescent="0.3">
      <c r="B328" s="10"/>
      <c r="C328" s="10">
        <v>319</v>
      </c>
      <c r="D328" s="10" t="s">
        <v>325</v>
      </c>
      <c r="E328" s="10">
        <v>1.5</v>
      </c>
      <c r="F328" s="10">
        <v>1.31</v>
      </c>
      <c r="G328" s="10"/>
      <c r="H328" s="10">
        <v>1</v>
      </c>
      <c r="I328" s="10">
        <v>261</v>
      </c>
      <c r="J328" s="12">
        <f t="shared" si="9"/>
        <v>5.7471264367816091E-3</v>
      </c>
    </row>
    <row r="329" spans="2:10" x14ac:dyDescent="0.3">
      <c r="B329" s="10"/>
      <c r="C329" s="10">
        <v>320</v>
      </c>
      <c r="D329" s="10" t="s">
        <v>551</v>
      </c>
      <c r="E329" s="10">
        <v>40</v>
      </c>
      <c r="F329" s="10">
        <v>25</v>
      </c>
      <c r="G329" s="10"/>
      <c r="H329" s="10">
        <v>1</v>
      </c>
      <c r="I329" s="10">
        <v>8</v>
      </c>
      <c r="J329" s="12">
        <f t="shared" si="9"/>
        <v>5</v>
      </c>
    </row>
    <row r="330" spans="2:10" x14ac:dyDescent="0.3">
      <c r="B330" s="10"/>
      <c r="C330" s="10">
        <v>321</v>
      </c>
      <c r="D330" s="10" t="s">
        <v>552</v>
      </c>
      <c r="E330" s="10">
        <v>6.99</v>
      </c>
      <c r="F330" s="10">
        <v>7.35</v>
      </c>
      <c r="G330" s="10"/>
      <c r="H330" s="10">
        <v>1</v>
      </c>
      <c r="I330" s="10">
        <v>6</v>
      </c>
      <c r="J330" s="12">
        <f t="shared" si="9"/>
        <v>1.165</v>
      </c>
    </row>
    <row r="331" spans="2:10" x14ac:dyDescent="0.3">
      <c r="B331" s="10"/>
      <c r="C331" s="10">
        <v>322</v>
      </c>
      <c r="D331" s="10" t="s">
        <v>553</v>
      </c>
      <c r="E331" s="10">
        <v>7.99</v>
      </c>
      <c r="F331" s="10">
        <v>7.99</v>
      </c>
      <c r="G331" s="10"/>
      <c r="H331" s="10">
        <v>1</v>
      </c>
      <c r="I331" s="10">
        <v>104</v>
      </c>
      <c r="J331" s="12">
        <f t="shared" si="9"/>
        <v>7.6826923076923084E-2</v>
      </c>
    </row>
    <row r="332" spans="2:10" x14ac:dyDescent="0.3">
      <c r="B332" s="10"/>
      <c r="C332" s="10">
        <v>323</v>
      </c>
      <c r="D332" s="10" t="s">
        <v>554</v>
      </c>
      <c r="E332" s="10">
        <v>19.989999999999998</v>
      </c>
      <c r="F332" s="10">
        <v>19.989999999999998</v>
      </c>
      <c r="G332" s="10"/>
      <c r="H332" s="10">
        <v>1</v>
      </c>
      <c r="I332" s="10">
        <v>104</v>
      </c>
      <c r="J332" s="12">
        <f t="shared" si="9"/>
        <v>0.19221153846153843</v>
      </c>
    </row>
    <row r="333" spans="2:10" x14ac:dyDescent="0.3">
      <c r="B333" s="10"/>
      <c r="C333" s="10">
        <v>324</v>
      </c>
      <c r="D333" s="10" t="s">
        <v>555</v>
      </c>
      <c r="E333" s="10">
        <v>1.5</v>
      </c>
      <c r="F333" s="10">
        <v>1.05</v>
      </c>
      <c r="G333" s="10"/>
      <c r="H333" s="10">
        <v>1</v>
      </c>
      <c r="I333" s="10">
        <v>4</v>
      </c>
      <c r="J333" s="12">
        <f t="shared" si="9"/>
        <v>0.375</v>
      </c>
    </row>
    <row r="334" spans="2:10" x14ac:dyDescent="0.3">
      <c r="B334" s="10"/>
      <c r="C334" s="10">
        <v>325</v>
      </c>
      <c r="D334" s="10" t="s">
        <v>235</v>
      </c>
      <c r="E334" s="10">
        <v>0.49</v>
      </c>
      <c r="F334" s="10">
        <v>0.53</v>
      </c>
      <c r="G334" s="10"/>
      <c r="H334" s="10">
        <v>1</v>
      </c>
      <c r="I334" s="10">
        <v>2</v>
      </c>
      <c r="J334" s="12">
        <f t="shared" si="9"/>
        <v>0.245</v>
      </c>
    </row>
    <row r="335" spans="2:10" x14ac:dyDescent="0.3">
      <c r="B335" s="10"/>
      <c r="C335" s="10">
        <v>326</v>
      </c>
      <c r="D335" s="10" t="s">
        <v>395</v>
      </c>
      <c r="E335" s="10">
        <v>1.6</v>
      </c>
      <c r="F335" s="10">
        <v>1.6</v>
      </c>
      <c r="G335" s="10"/>
      <c r="H335" s="10">
        <v>1</v>
      </c>
      <c r="I335" s="10">
        <v>9</v>
      </c>
      <c r="J335" s="12">
        <f t="shared" si="9"/>
        <v>0.17777777777777778</v>
      </c>
    </row>
    <row r="336" spans="2:10" x14ac:dyDescent="0.3">
      <c r="B336" s="10"/>
      <c r="C336" s="10">
        <v>327</v>
      </c>
      <c r="D336" s="10" t="s">
        <v>556</v>
      </c>
      <c r="E336" s="10">
        <v>2.15</v>
      </c>
      <c r="F336" s="10">
        <v>2</v>
      </c>
      <c r="G336" s="10"/>
      <c r="H336" s="10">
        <v>1</v>
      </c>
      <c r="I336" s="10">
        <v>2</v>
      </c>
      <c r="J336" s="12">
        <f t="shared" si="9"/>
        <v>1.075</v>
      </c>
    </row>
    <row r="337" spans="2:10" x14ac:dyDescent="0.3">
      <c r="B337" s="10"/>
      <c r="C337" s="10">
        <v>328</v>
      </c>
      <c r="D337" s="10" t="s">
        <v>557</v>
      </c>
      <c r="E337" s="10">
        <v>0.95</v>
      </c>
      <c r="F337" s="10">
        <v>0.89</v>
      </c>
      <c r="G337" s="10"/>
      <c r="H337" s="10">
        <v>1</v>
      </c>
      <c r="I337" s="10">
        <v>4</v>
      </c>
      <c r="J337" s="12">
        <f t="shared" si="9"/>
        <v>0.23749999999999999</v>
      </c>
    </row>
    <row r="338" spans="2:10" x14ac:dyDescent="0.3">
      <c r="B338" s="10"/>
      <c r="C338" s="10">
        <v>329</v>
      </c>
      <c r="D338" s="10" t="s">
        <v>558</v>
      </c>
      <c r="E338" s="10">
        <v>1</v>
      </c>
      <c r="F338" s="10">
        <v>1.05</v>
      </c>
      <c r="G338" s="10"/>
      <c r="H338" s="10">
        <v>1</v>
      </c>
      <c r="I338" s="10">
        <v>4</v>
      </c>
      <c r="J338" s="12">
        <f t="shared" si="9"/>
        <v>0.25</v>
      </c>
    </row>
    <row r="339" spans="2:10" x14ac:dyDescent="0.3">
      <c r="B339" s="10"/>
      <c r="C339" s="10">
        <v>330</v>
      </c>
      <c r="D339" s="10" t="s">
        <v>559</v>
      </c>
      <c r="E339" s="10">
        <v>1</v>
      </c>
      <c r="F339" s="10">
        <v>1.05</v>
      </c>
      <c r="G339" s="10"/>
      <c r="H339" s="10">
        <v>1</v>
      </c>
      <c r="I339" s="10">
        <v>4</v>
      </c>
      <c r="J339" s="12">
        <f t="shared" si="9"/>
        <v>0.25</v>
      </c>
    </row>
    <row r="340" spans="2:10" x14ac:dyDescent="0.3">
      <c r="B340" s="10"/>
      <c r="C340" s="10">
        <v>331</v>
      </c>
      <c r="D340" s="10" t="s">
        <v>560</v>
      </c>
      <c r="E340" s="10">
        <v>2.94</v>
      </c>
      <c r="F340" s="10">
        <v>2.63</v>
      </c>
      <c r="G340" s="10"/>
      <c r="H340" s="10">
        <v>1</v>
      </c>
      <c r="I340" s="10">
        <v>4</v>
      </c>
      <c r="J340" s="12">
        <f t="shared" si="9"/>
        <v>0.73499999999999999</v>
      </c>
    </row>
    <row r="341" spans="2:10" x14ac:dyDescent="0.3">
      <c r="B341" s="10"/>
      <c r="C341" s="10">
        <v>332</v>
      </c>
      <c r="D341" s="10" t="s">
        <v>561</v>
      </c>
      <c r="E341" s="10">
        <v>2.1</v>
      </c>
      <c r="F341" s="10">
        <v>2.1</v>
      </c>
      <c r="G341" s="10"/>
      <c r="H341" s="10">
        <v>1</v>
      </c>
      <c r="I341" s="10">
        <v>5</v>
      </c>
      <c r="J341" s="12">
        <f t="shared" si="9"/>
        <v>0.42000000000000004</v>
      </c>
    </row>
    <row r="342" spans="2:10" x14ac:dyDescent="0.3">
      <c r="B342" s="10"/>
      <c r="C342" s="10">
        <v>333</v>
      </c>
      <c r="D342" s="10" t="s">
        <v>562</v>
      </c>
      <c r="E342" s="10">
        <v>1.05</v>
      </c>
      <c r="F342" s="10">
        <v>2.36</v>
      </c>
      <c r="G342" s="10"/>
      <c r="H342" s="10">
        <v>1</v>
      </c>
      <c r="I342" s="10">
        <v>4</v>
      </c>
      <c r="J342" s="12">
        <f t="shared" si="9"/>
        <v>0.26250000000000001</v>
      </c>
    </row>
    <row r="343" spans="2:10" x14ac:dyDescent="0.3">
      <c r="B343" s="10"/>
      <c r="C343" s="10">
        <v>334</v>
      </c>
      <c r="D343" s="10" t="s">
        <v>563</v>
      </c>
      <c r="E343" s="10">
        <v>0.84</v>
      </c>
      <c r="F343" s="10">
        <v>0.84</v>
      </c>
      <c r="G343" s="10"/>
      <c r="H343" s="10">
        <v>1</v>
      </c>
      <c r="I343" s="10">
        <v>4</v>
      </c>
      <c r="J343" s="12">
        <f t="shared" si="9"/>
        <v>0.21</v>
      </c>
    </row>
    <row r="344" spans="2:10" x14ac:dyDescent="0.3">
      <c r="B344" s="10"/>
      <c r="C344" s="10">
        <v>335</v>
      </c>
      <c r="D344" s="10" t="s">
        <v>564</v>
      </c>
      <c r="E344" s="10">
        <v>4</v>
      </c>
      <c r="F344" s="10">
        <v>2.63</v>
      </c>
      <c r="G344" s="10"/>
      <c r="H344" s="10">
        <v>1</v>
      </c>
      <c r="I344" s="10">
        <v>18</v>
      </c>
      <c r="J344" s="12">
        <f t="shared" si="9"/>
        <v>0.22222222222222221</v>
      </c>
    </row>
    <row r="345" spans="2:10" x14ac:dyDescent="0.3">
      <c r="B345" s="10"/>
      <c r="C345" s="10">
        <v>336</v>
      </c>
      <c r="D345" s="10" t="s">
        <v>565</v>
      </c>
      <c r="E345" s="10">
        <v>2</v>
      </c>
      <c r="F345" s="10">
        <v>2.4900000000000002</v>
      </c>
      <c r="G345" s="10"/>
      <c r="H345" s="10">
        <v>1</v>
      </c>
      <c r="I345" s="10">
        <v>4</v>
      </c>
      <c r="J345" s="12">
        <f t="shared" si="9"/>
        <v>0.5</v>
      </c>
    </row>
    <row r="346" spans="2:10" x14ac:dyDescent="0.3">
      <c r="B346" s="10"/>
      <c r="C346" s="10">
        <v>337</v>
      </c>
      <c r="D346" s="10" t="s">
        <v>566</v>
      </c>
      <c r="E346" s="10">
        <v>1.26</v>
      </c>
      <c r="F346" s="10">
        <v>1.26</v>
      </c>
      <c r="G346" s="10"/>
      <c r="H346" s="10">
        <v>1</v>
      </c>
      <c r="I346" s="10">
        <v>4</v>
      </c>
      <c r="J346" s="12">
        <f t="shared" si="9"/>
        <v>0.315</v>
      </c>
    </row>
    <row r="347" spans="2:10" x14ac:dyDescent="0.3">
      <c r="B347" s="10"/>
      <c r="C347" s="10">
        <v>338</v>
      </c>
      <c r="D347" s="10" t="s">
        <v>241</v>
      </c>
      <c r="E347" s="10">
        <v>1.05</v>
      </c>
      <c r="F347" s="10">
        <v>0.42</v>
      </c>
      <c r="G347" s="10"/>
      <c r="H347" s="10">
        <v>1</v>
      </c>
      <c r="I347" s="10">
        <v>22</v>
      </c>
      <c r="J347" s="12">
        <f t="shared" si="9"/>
        <v>4.7727272727272729E-2</v>
      </c>
    </row>
    <row r="348" spans="2:10" x14ac:dyDescent="0.3">
      <c r="B348" s="10"/>
      <c r="C348" s="10">
        <v>339</v>
      </c>
      <c r="D348" s="10" t="s">
        <v>567</v>
      </c>
      <c r="E348" s="10">
        <v>20</v>
      </c>
      <c r="F348" s="10">
        <v>24.5</v>
      </c>
      <c r="G348" s="10"/>
      <c r="H348" s="10">
        <v>1</v>
      </c>
      <c r="I348" s="10">
        <v>52</v>
      </c>
      <c r="J348" s="12">
        <f t="shared" si="9"/>
        <v>0.38461538461538464</v>
      </c>
    </row>
    <row r="349" spans="2:10" x14ac:dyDescent="0.3">
      <c r="B349" s="10"/>
      <c r="C349" s="10">
        <v>340</v>
      </c>
      <c r="D349" s="10" t="s">
        <v>568</v>
      </c>
      <c r="E349" s="10">
        <v>1</v>
      </c>
      <c r="F349" s="10">
        <v>1.89</v>
      </c>
      <c r="G349" s="10"/>
      <c r="H349" s="10">
        <v>2</v>
      </c>
      <c r="I349" s="10">
        <v>4</v>
      </c>
      <c r="J349" s="12">
        <f t="shared" si="9"/>
        <v>0.5</v>
      </c>
    </row>
    <row r="350" spans="2:10" x14ac:dyDescent="0.3">
      <c r="B350" s="10"/>
      <c r="C350" s="10">
        <v>341</v>
      </c>
      <c r="D350" s="10" t="s">
        <v>569</v>
      </c>
      <c r="E350" s="10">
        <v>10</v>
      </c>
      <c r="F350" s="10">
        <v>10</v>
      </c>
      <c r="G350" s="10"/>
      <c r="H350" s="10">
        <v>1</v>
      </c>
      <c r="I350" s="10">
        <v>4</v>
      </c>
      <c r="J350" s="12">
        <f t="shared" si="9"/>
        <v>2.5</v>
      </c>
    </row>
    <row r="351" spans="2:10" x14ac:dyDescent="0.3">
      <c r="B351" s="10"/>
      <c r="C351" s="10">
        <v>342</v>
      </c>
      <c r="D351" s="10" t="s">
        <v>570</v>
      </c>
      <c r="E351" s="10">
        <v>17.5</v>
      </c>
      <c r="F351" s="10">
        <v>30</v>
      </c>
      <c r="G351" s="10"/>
      <c r="H351" s="10">
        <v>1</v>
      </c>
      <c r="I351" s="10">
        <v>52</v>
      </c>
      <c r="J351" s="12">
        <f t="shared" si="9"/>
        <v>0.33653846153846156</v>
      </c>
    </row>
    <row r="352" spans="2:10" x14ac:dyDescent="0.3">
      <c r="B352" s="10"/>
      <c r="C352" s="10">
        <v>343</v>
      </c>
      <c r="D352" s="10" t="s">
        <v>571</v>
      </c>
      <c r="E352" s="10">
        <v>29.99</v>
      </c>
      <c r="F352" s="10">
        <v>29.99</v>
      </c>
      <c r="G352" s="10"/>
      <c r="H352" s="10">
        <v>1</v>
      </c>
      <c r="I352" s="10">
        <v>52</v>
      </c>
      <c r="J352" s="12">
        <f t="shared" si="9"/>
        <v>0.57673076923076916</v>
      </c>
    </row>
    <row r="353" spans="2:13" x14ac:dyDescent="0.3">
      <c r="B353" s="10"/>
      <c r="C353" s="10">
        <v>344</v>
      </c>
      <c r="D353" s="10" t="s">
        <v>572</v>
      </c>
      <c r="E353" s="10">
        <v>14.99</v>
      </c>
      <c r="F353" s="10">
        <v>12.99</v>
      </c>
      <c r="G353" s="10"/>
      <c r="H353" s="10">
        <v>1</v>
      </c>
      <c r="I353" s="10">
        <v>52</v>
      </c>
      <c r="J353" s="12">
        <f t="shared" si="9"/>
        <v>0.28826923076923078</v>
      </c>
    </row>
    <row r="354" spans="2:13" x14ac:dyDescent="0.3">
      <c r="B354" s="10"/>
      <c r="C354" s="10">
        <v>345</v>
      </c>
      <c r="D354" s="10" t="s">
        <v>573</v>
      </c>
      <c r="E354" s="10">
        <v>11.99</v>
      </c>
      <c r="F354" s="10">
        <v>11.99</v>
      </c>
      <c r="G354" s="10"/>
      <c r="H354" s="10">
        <v>1</v>
      </c>
      <c r="I354" s="10">
        <v>104</v>
      </c>
      <c r="J354" s="12">
        <f t="shared" si="9"/>
        <v>0.11528846153846153</v>
      </c>
    </row>
    <row r="355" spans="2:13" x14ac:dyDescent="0.3">
      <c r="B355" s="10"/>
      <c r="C355" s="10">
        <v>346</v>
      </c>
      <c r="D355" s="10" t="s">
        <v>574</v>
      </c>
      <c r="E355" s="10">
        <v>19.989999999999998</v>
      </c>
      <c r="F355" s="10">
        <v>21.99</v>
      </c>
      <c r="G355" s="10"/>
      <c r="H355" s="10">
        <v>1</v>
      </c>
      <c r="I355" s="10">
        <v>104</v>
      </c>
      <c r="J355" s="12">
        <f t="shared" si="9"/>
        <v>0.19221153846153843</v>
      </c>
    </row>
    <row r="356" spans="2:13" x14ac:dyDescent="0.3">
      <c r="B356" s="10"/>
      <c r="C356" s="10">
        <v>347</v>
      </c>
      <c r="D356" s="10" t="s">
        <v>575</v>
      </c>
      <c r="E356" s="10">
        <v>3.99</v>
      </c>
      <c r="F356" s="10">
        <v>3.99</v>
      </c>
      <c r="G356" s="10"/>
      <c r="H356" s="10">
        <v>1</v>
      </c>
      <c r="I356" s="10">
        <v>52</v>
      </c>
      <c r="J356" s="12">
        <f t="shared" si="9"/>
        <v>7.6730769230769241E-2</v>
      </c>
    </row>
    <row r="357" spans="2:13" x14ac:dyDescent="0.3">
      <c r="B357" s="10"/>
      <c r="C357" s="10">
        <v>348</v>
      </c>
      <c r="D357" s="10" t="s">
        <v>325</v>
      </c>
      <c r="E357" s="10">
        <v>1.5</v>
      </c>
      <c r="F357" s="10">
        <v>1.31</v>
      </c>
      <c r="G357" s="10"/>
      <c r="H357" s="10">
        <v>1</v>
      </c>
      <c r="I357" s="10">
        <v>156</v>
      </c>
      <c r="J357" s="12">
        <f t="shared" si="9"/>
        <v>9.6153846153846159E-3</v>
      </c>
    </row>
    <row r="358" spans="2:13" x14ac:dyDescent="0.3">
      <c r="B358" s="10"/>
      <c r="C358" s="10">
        <v>349</v>
      </c>
      <c r="D358" s="10" t="s">
        <v>576</v>
      </c>
      <c r="E358" s="10">
        <v>1</v>
      </c>
      <c r="F358" s="10">
        <v>1</v>
      </c>
      <c r="G358" s="10"/>
      <c r="H358" s="10">
        <v>1</v>
      </c>
      <c r="I358" s="10">
        <v>4</v>
      </c>
      <c r="J358" s="12">
        <f t="shared" si="9"/>
        <v>0.25</v>
      </c>
    </row>
    <row r="359" spans="2:13" x14ac:dyDescent="0.3">
      <c r="B359" s="10"/>
      <c r="C359" s="10">
        <v>350</v>
      </c>
      <c r="D359" s="10" t="s">
        <v>577</v>
      </c>
      <c r="E359" s="10">
        <v>2.69</v>
      </c>
      <c r="F359" s="10">
        <v>2</v>
      </c>
      <c r="G359" s="10"/>
      <c r="H359" s="10">
        <v>1</v>
      </c>
      <c r="I359" s="10">
        <v>13</v>
      </c>
      <c r="J359" s="12">
        <f t="shared" si="9"/>
        <v>0.20692307692307693</v>
      </c>
    </row>
    <row r="360" spans="2:13" x14ac:dyDescent="0.3">
      <c r="B360" s="10"/>
      <c r="C360" s="10">
        <v>351</v>
      </c>
      <c r="D360" s="10" t="s">
        <v>578</v>
      </c>
      <c r="E360" s="10">
        <v>4</v>
      </c>
      <c r="F360" s="10">
        <v>5.5</v>
      </c>
      <c r="G360" s="10"/>
      <c r="H360" s="10">
        <v>2</v>
      </c>
      <c r="I360" s="10">
        <v>261</v>
      </c>
      <c r="J360" s="12">
        <f t="shared" si="9"/>
        <v>3.0651340996168581E-2</v>
      </c>
    </row>
    <row r="361" spans="2:13" x14ac:dyDescent="0.3">
      <c r="B361" s="10"/>
      <c r="C361" s="10">
        <v>352</v>
      </c>
      <c r="D361" s="10" t="s">
        <v>579</v>
      </c>
      <c r="E361" s="10">
        <v>29.99</v>
      </c>
      <c r="F361" s="10">
        <v>29.99</v>
      </c>
      <c r="G361" s="10"/>
      <c r="H361" s="10">
        <v>1</v>
      </c>
      <c r="I361" s="10">
        <v>261</v>
      </c>
      <c r="J361" s="12">
        <f t="shared" si="9"/>
        <v>0.11490421455938697</v>
      </c>
      <c r="K361" s="23" t="s">
        <v>13</v>
      </c>
      <c r="L361" s="54">
        <f>SUM(J318:J361)</f>
        <v>20.428730809420454</v>
      </c>
      <c r="M361" s="25">
        <f>COUNT(J318:J361)</f>
        <v>43</v>
      </c>
    </row>
    <row r="362" spans="2:13" x14ac:dyDescent="0.3">
      <c r="B362" s="11" t="s">
        <v>14</v>
      </c>
      <c r="C362" s="10"/>
      <c r="D362" s="10"/>
      <c r="E362" s="10"/>
      <c r="F362" s="10"/>
      <c r="G362" s="10"/>
      <c r="H362" s="10"/>
      <c r="I362" s="10"/>
      <c r="J362" s="12"/>
    </row>
    <row r="363" spans="2:13" x14ac:dyDescent="0.3">
      <c r="B363" s="10"/>
      <c r="C363" s="10">
        <v>353</v>
      </c>
      <c r="D363" s="10" t="s">
        <v>580</v>
      </c>
      <c r="E363" s="10">
        <v>145.97999999999999</v>
      </c>
      <c r="F363" s="10">
        <v>148.94999999999999</v>
      </c>
      <c r="G363" s="10"/>
      <c r="H363" s="10">
        <v>1</v>
      </c>
      <c r="I363" s="10">
        <v>521</v>
      </c>
      <c r="J363" s="12">
        <f>+(E363*H363)/I363</f>
        <v>0.28019193857965446</v>
      </c>
    </row>
    <row r="364" spans="2:13" x14ac:dyDescent="0.3">
      <c r="B364" s="10"/>
      <c r="C364" s="10">
        <v>354</v>
      </c>
      <c r="D364" s="10" t="s">
        <v>1006</v>
      </c>
      <c r="E364" s="10">
        <v>7</v>
      </c>
      <c r="F364" s="10">
        <v>15</v>
      </c>
      <c r="G364" s="10"/>
      <c r="H364" s="10">
        <v>1</v>
      </c>
      <c r="I364" s="10">
        <v>4</v>
      </c>
      <c r="J364" s="12">
        <f t="shared" ref="J364:J372" si="10">+(E364*H364)/I364</f>
        <v>1.75</v>
      </c>
    </row>
    <row r="365" spans="2:13" x14ac:dyDescent="0.3">
      <c r="B365" s="10"/>
      <c r="C365" s="10">
        <v>355</v>
      </c>
      <c r="D365" s="10" t="s">
        <v>581</v>
      </c>
      <c r="E365" s="10">
        <v>365</v>
      </c>
      <c r="F365" s="10">
        <v>340</v>
      </c>
      <c r="G365" s="10"/>
      <c r="H365" s="10">
        <v>1</v>
      </c>
      <c r="I365" s="10">
        <v>521</v>
      </c>
      <c r="J365" s="12">
        <f t="shared" si="10"/>
        <v>0.70057581573896355</v>
      </c>
    </row>
    <row r="366" spans="2:13" x14ac:dyDescent="0.3">
      <c r="B366" s="10"/>
      <c r="C366" s="10">
        <v>356</v>
      </c>
      <c r="D366" s="10" t="s">
        <v>582</v>
      </c>
      <c r="E366" s="10">
        <v>3.99</v>
      </c>
      <c r="F366" s="10">
        <v>2.99</v>
      </c>
      <c r="G366" s="10"/>
      <c r="H366" s="10">
        <v>1</v>
      </c>
      <c r="I366" s="10">
        <v>52</v>
      </c>
      <c r="J366" s="12">
        <f t="shared" si="10"/>
        <v>7.6730769230769241E-2</v>
      </c>
    </row>
    <row r="367" spans="2:13" x14ac:dyDescent="0.3">
      <c r="B367" s="10"/>
      <c r="C367" s="10">
        <v>357</v>
      </c>
      <c r="D367" s="10" t="s">
        <v>583</v>
      </c>
      <c r="E367" s="10">
        <v>34.99</v>
      </c>
      <c r="F367" s="10">
        <v>34.99</v>
      </c>
      <c r="G367" s="10"/>
      <c r="H367" s="10">
        <v>1</v>
      </c>
      <c r="I367" s="10">
        <v>521</v>
      </c>
      <c r="J367" s="12">
        <f t="shared" si="10"/>
        <v>6.715930902111325E-2</v>
      </c>
    </row>
    <row r="368" spans="2:13" x14ac:dyDescent="0.3">
      <c r="B368" s="10"/>
      <c r="C368" s="10">
        <v>358</v>
      </c>
      <c r="D368" s="10" t="s">
        <v>251</v>
      </c>
      <c r="E368" s="10">
        <v>24.99</v>
      </c>
      <c r="F368" s="10">
        <v>24.99</v>
      </c>
      <c r="G368" s="10"/>
      <c r="H368" s="10">
        <v>1</v>
      </c>
      <c r="I368" s="10">
        <v>156</v>
      </c>
      <c r="J368" s="12">
        <f t="shared" si="10"/>
        <v>0.16019230769230769</v>
      </c>
    </row>
    <row r="369" spans="2:13" x14ac:dyDescent="0.3">
      <c r="B369" s="10"/>
      <c r="C369" s="10">
        <v>359</v>
      </c>
      <c r="D369" s="10" t="s">
        <v>252</v>
      </c>
      <c r="E369" s="10">
        <v>9.99</v>
      </c>
      <c r="F369" s="10">
        <v>9.99</v>
      </c>
      <c r="G369" s="10"/>
      <c r="H369" s="10">
        <v>1</v>
      </c>
      <c r="I369" s="10">
        <v>156</v>
      </c>
      <c r="J369" s="12">
        <f t="shared" si="10"/>
        <v>6.4038461538461544E-2</v>
      </c>
    </row>
    <row r="370" spans="2:13" x14ac:dyDescent="0.3">
      <c r="B370" s="10"/>
      <c r="C370" s="10">
        <v>360</v>
      </c>
      <c r="D370" s="10" t="s">
        <v>584</v>
      </c>
      <c r="E370" s="10">
        <v>8.99</v>
      </c>
      <c r="F370" s="10">
        <v>6.99</v>
      </c>
      <c r="G370" s="10"/>
      <c r="H370" s="10">
        <v>1</v>
      </c>
      <c r="I370" s="10">
        <v>156</v>
      </c>
      <c r="J370" s="12">
        <f t="shared" si="10"/>
        <v>5.7628205128205129E-2</v>
      </c>
    </row>
    <row r="371" spans="2:13" x14ac:dyDescent="0.3">
      <c r="B371" s="10"/>
      <c r="C371" s="10">
        <v>361</v>
      </c>
      <c r="D371" s="10" t="s">
        <v>585</v>
      </c>
      <c r="E371" s="10">
        <v>9495</v>
      </c>
      <c r="F371" s="10">
        <v>10995</v>
      </c>
      <c r="G371" s="10"/>
      <c r="H371" s="10">
        <v>1</v>
      </c>
      <c r="I371" s="10">
        <v>250</v>
      </c>
      <c r="J371" s="12">
        <f t="shared" si="10"/>
        <v>37.979999999999997</v>
      </c>
    </row>
    <row r="372" spans="2:13" x14ac:dyDescent="0.3">
      <c r="B372" s="10"/>
      <c r="C372" s="10">
        <v>362</v>
      </c>
      <c r="D372" s="10" t="s">
        <v>586</v>
      </c>
      <c r="E372" s="10">
        <v>84.95</v>
      </c>
      <c r="F372" s="10">
        <v>84.95</v>
      </c>
      <c r="G372" s="10"/>
      <c r="H372" s="10">
        <v>1</v>
      </c>
      <c r="I372" s="10">
        <v>521</v>
      </c>
      <c r="J372" s="12">
        <f t="shared" si="10"/>
        <v>0.16305182341650673</v>
      </c>
      <c r="K372" s="23" t="s">
        <v>14</v>
      </c>
      <c r="L372" s="54">
        <f>SUM(J363:J372)</f>
        <v>41.299568630345981</v>
      </c>
      <c r="M372" s="25">
        <f>COUNT(J363:J372)</f>
        <v>10</v>
      </c>
    </row>
    <row r="373" spans="2:13" x14ac:dyDescent="0.3">
      <c r="B373" s="11" t="s">
        <v>335</v>
      </c>
      <c r="C373" s="10"/>
      <c r="D373" s="10"/>
      <c r="E373" s="10"/>
      <c r="F373" s="10"/>
      <c r="G373" s="10"/>
      <c r="H373" s="10"/>
      <c r="I373" s="10"/>
      <c r="J373" s="12"/>
    </row>
    <row r="374" spans="2:13" x14ac:dyDescent="0.3">
      <c r="B374" s="10"/>
      <c r="C374" s="10">
        <v>363</v>
      </c>
      <c r="D374" s="10" t="s">
        <v>260</v>
      </c>
      <c r="E374" s="10">
        <v>319</v>
      </c>
      <c r="F374" s="10">
        <v>349.99</v>
      </c>
      <c r="G374" s="10"/>
      <c r="H374" s="10">
        <v>1</v>
      </c>
      <c r="I374" s="10">
        <v>261</v>
      </c>
      <c r="J374" s="12">
        <f>+(E374*H374)/I374</f>
        <v>1.2222222222222223</v>
      </c>
    </row>
    <row r="375" spans="2:13" x14ac:dyDescent="0.3">
      <c r="B375" s="10"/>
      <c r="C375" s="10">
        <v>364</v>
      </c>
      <c r="D375" s="10" t="s">
        <v>587</v>
      </c>
      <c r="E375" s="10">
        <v>9.99</v>
      </c>
      <c r="F375" s="10">
        <v>5.99</v>
      </c>
      <c r="G375" s="10"/>
      <c r="H375" s="10">
        <v>1</v>
      </c>
      <c r="I375" s="10">
        <v>4.3</v>
      </c>
      <c r="J375" s="12">
        <f t="shared" ref="J375:J390" si="11">+(E375*H375)/I375</f>
        <v>2.3232558139534887</v>
      </c>
    </row>
    <row r="376" spans="2:13" x14ac:dyDescent="0.3">
      <c r="B376" s="10"/>
      <c r="C376" s="10">
        <v>365</v>
      </c>
      <c r="D376" s="10" t="s">
        <v>588</v>
      </c>
      <c r="E376" s="10">
        <v>160</v>
      </c>
      <c r="F376" s="10">
        <v>199.99</v>
      </c>
      <c r="G376" s="10"/>
      <c r="H376" s="10">
        <v>1</v>
      </c>
      <c r="I376" s="10">
        <v>313</v>
      </c>
      <c r="J376" s="12">
        <f t="shared" si="11"/>
        <v>0.51118210862619806</v>
      </c>
    </row>
    <row r="377" spans="2:13" x14ac:dyDescent="0.3">
      <c r="B377" s="10"/>
      <c r="C377" s="10">
        <v>366</v>
      </c>
      <c r="D377" s="10" t="s">
        <v>258</v>
      </c>
      <c r="E377" s="10">
        <v>29</v>
      </c>
      <c r="F377" s="10">
        <v>29</v>
      </c>
      <c r="G377" s="10"/>
      <c r="H377" s="10">
        <v>1</v>
      </c>
      <c r="I377" s="10">
        <v>261</v>
      </c>
      <c r="J377" s="12">
        <f t="shared" si="11"/>
        <v>0.1111111111111111</v>
      </c>
    </row>
    <row r="378" spans="2:13" x14ac:dyDescent="0.3">
      <c r="B378" s="10"/>
      <c r="C378" s="10">
        <v>367</v>
      </c>
      <c r="D378" s="10" t="s">
        <v>589</v>
      </c>
      <c r="E378" s="10">
        <v>3.49</v>
      </c>
      <c r="F378" s="10">
        <v>3.49</v>
      </c>
      <c r="G378" s="10"/>
      <c r="H378" s="10">
        <v>1</v>
      </c>
      <c r="I378" s="10">
        <v>52</v>
      </c>
      <c r="J378" s="12">
        <f t="shared" si="11"/>
        <v>6.7115384615384618E-2</v>
      </c>
    </row>
    <row r="379" spans="2:13" x14ac:dyDescent="0.3">
      <c r="B379" s="10"/>
      <c r="C379" s="10">
        <v>368</v>
      </c>
      <c r="D379" s="10" t="s">
        <v>590</v>
      </c>
      <c r="E379" s="10">
        <v>6.99</v>
      </c>
      <c r="F379" s="10">
        <v>6.99</v>
      </c>
      <c r="G379" s="10"/>
      <c r="H379" s="10">
        <v>1</v>
      </c>
      <c r="I379" s="10">
        <v>52</v>
      </c>
      <c r="J379" s="12">
        <f t="shared" si="11"/>
        <v>0.13442307692307692</v>
      </c>
    </row>
    <row r="380" spans="2:13" x14ac:dyDescent="0.3">
      <c r="B380" s="10"/>
      <c r="C380" s="10">
        <v>369</v>
      </c>
      <c r="D380" s="10" t="s">
        <v>591</v>
      </c>
      <c r="E380" s="10">
        <v>3.99</v>
      </c>
      <c r="F380" s="10">
        <v>2.4900000000000002</v>
      </c>
      <c r="G380" s="10"/>
      <c r="H380" s="10">
        <v>1</v>
      </c>
      <c r="I380" s="10">
        <v>52</v>
      </c>
      <c r="J380" s="12">
        <f t="shared" si="11"/>
        <v>7.6730769230769241E-2</v>
      </c>
    </row>
    <row r="381" spans="2:13" x14ac:dyDescent="0.3">
      <c r="B381" s="10"/>
      <c r="C381" s="10">
        <v>370</v>
      </c>
      <c r="D381" s="10" t="s">
        <v>592</v>
      </c>
      <c r="E381" s="10">
        <v>120</v>
      </c>
      <c r="F381" s="10">
        <v>120</v>
      </c>
      <c r="G381" s="10"/>
      <c r="H381" s="10">
        <v>1</v>
      </c>
      <c r="I381" s="10">
        <v>52</v>
      </c>
      <c r="J381" s="12">
        <f t="shared" si="11"/>
        <v>2.3076923076923075</v>
      </c>
    </row>
    <row r="382" spans="2:13" x14ac:dyDescent="0.3">
      <c r="B382" s="10"/>
      <c r="C382" s="10">
        <v>371</v>
      </c>
      <c r="D382" s="10" t="s">
        <v>593</v>
      </c>
      <c r="E382" s="10">
        <v>90</v>
      </c>
      <c r="F382" s="10">
        <v>90</v>
      </c>
      <c r="G382" s="10"/>
      <c r="H382" s="10">
        <v>1</v>
      </c>
      <c r="I382" s="10">
        <v>52</v>
      </c>
      <c r="J382" s="12">
        <f t="shared" si="11"/>
        <v>1.7307692307692308</v>
      </c>
    </row>
    <row r="383" spans="2:13" x14ac:dyDescent="0.3">
      <c r="B383" s="10"/>
      <c r="C383" s="10">
        <v>374</v>
      </c>
      <c r="D383" s="10" t="s">
        <v>1385</v>
      </c>
      <c r="E383" s="10">
        <v>20</v>
      </c>
      <c r="F383" s="10">
        <v>20</v>
      </c>
      <c r="G383" s="10"/>
      <c r="H383" s="10">
        <v>1</v>
      </c>
      <c r="I383" s="10">
        <v>1</v>
      </c>
      <c r="J383" s="12">
        <f t="shared" si="11"/>
        <v>20</v>
      </c>
    </row>
    <row r="384" spans="2:13" x14ac:dyDescent="0.3">
      <c r="B384" s="10"/>
      <c r="C384" s="10">
        <v>375</v>
      </c>
      <c r="D384" s="10" t="s">
        <v>594</v>
      </c>
      <c r="E384" s="10">
        <v>120</v>
      </c>
      <c r="F384" s="10">
        <v>120</v>
      </c>
      <c r="G384" s="10"/>
      <c r="H384" s="10">
        <v>1</v>
      </c>
      <c r="I384" s="10">
        <v>52</v>
      </c>
      <c r="J384" s="12">
        <f t="shared" si="11"/>
        <v>2.3076923076923075</v>
      </c>
    </row>
    <row r="385" spans="2:13" x14ac:dyDescent="0.3">
      <c r="B385" s="10"/>
      <c r="C385" s="10">
        <v>376</v>
      </c>
      <c r="D385" s="10" t="s">
        <v>595</v>
      </c>
      <c r="E385" s="10">
        <v>27</v>
      </c>
      <c r="F385" s="10">
        <v>25.45</v>
      </c>
      <c r="G385" s="10"/>
      <c r="H385" s="10">
        <v>1</v>
      </c>
      <c r="I385" s="10">
        <v>4</v>
      </c>
      <c r="J385" s="12">
        <f t="shared" si="11"/>
        <v>6.75</v>
      </c>
    </row>
    <row r="386" spans="2:13" x14ac:dyDescent="0.3">
      <c r="B386" s="10"/>
      <c r="C386" s="10">
        <v>377</v>
      </c>
      <c r="D386" s="10" t="s">
        <v>267</v>
      </c>
      <c r="E386" s="10">
        <v>150.5</v>
      </c>
      <c r="F386" s="10">
        <v>145.5</v>
      </c>
      <c r="G386" s="10"/>
      <c r="H386" s="10">
        <v>1</v>
      </c>
      <c r="I386" s="10">
        <v>52</v>
      </c>
      <c r="J386" s="12">
        <f t="shared" si="11"/>
        <v>2.8942307692307692</v>
      </c>
    </row>
    <row r="387" spans="2:13" x14ac:dyDescent="0.3">
      <c r="B387" s="10"/>
      <c r="C387" s="10">
        <v>378</v>
      </c>
      <c r="D387" s="10" t="s">
        <v>596</v>
      </c>
      <c r="E387" s="10">
        <v>35</v>
      </c>
      <c r="F387" s="10">
        <v>35</v>
      </c>
      <c r="G387" s="10"/>
      <c r="H387" s="10">
        <v>1</v>
      </c>
      <c r="I387" s="10">
        <v>52</v>
      </c>
      <c r="J387" s="12">
        <f t="shared" si="11"/>
        <v>0.67307692307692313</v>
      </c>
    </row>
    <row r="388" spans="2:13" x14ac:dyDescent="0.3">
      <c r="B388" s="10"/>
      <c r="C388" s="10">
        <v>379</v>
      </c>
      <c r="D388" s="10" t="s">
        <v>1031</v>
      </c>
      <c r="E388" s="10">
        <v>0.11</v>
      </c>
      <c r="F388" s="10">
        <v>10</v>
      </c>
      <c r="G388" s="10"/>
      <c r="H388" s="10">
        <v>1</v>
      </c>
      <c r="I388" s="10">
        <v>52</v>
      </c>
      <c r="J388" s="12">
        <f t="shared" si="11"/>
        <v>2.1153846153846153E-3</v>
      </c>
    </row>
    <row r="389" spans="2:13" x14ac:dyDescent="0.3">
      <c r="B389" s="10"/>
      <c r="C389" s="10">
        <v>380</v>
      </c>
      <c r="D389" s="10" t="s">
        <v>597</v>
      </c>
      <c r="E389" s="10">
        <v>295</v>
      </c>
      <c r="F389" s="10">
        <v>295</v>
      </c>
      <c r="G389" s="10"/>
      <c r="H389" s="10">
        <v>1</v>
      </c>
      <c r="I389" s="10">
        <v>52</v>
      </c>
      <c r="J389" s="12">
        <f t="shared" si="11"/>
        <v>5.6730769230769234</v>
      </c>
    </row>
    <row r="390" spans="2:13" x14ac:dyDescent="0.3">
      <c r="B390" s="10"/>
      <c r="C390" s="10">
        <v>381</v>
      </c>
      <c r="D390" s="10" t="s">
        <v>795</v>
      </c>
      <c r="E390" s="10">
        <v>258</v>
      </c>
      <c r="F390" s="10">
        <v>258</v>
      </c>
      <c r="G390" s="10"/>
      <c r="H390" s="10">
        <v>1</v>
      </c>
      <c r="I390" s="10">
        <v>52</v>
      </c>
      <c r="J390" s="12">
        <f t="shared" si="11"/>
        <v>4.9615384615384617</v>
      </c>
      <c r="K390" s="23" t="s">
        <v>15</v>
      </c>
      <c r="L390" s="54">
        <f>SUM(J374:J390)</f>
        <v>51.746232794374556</v>
      </c>
      <c r="M390" s="25">
        <f>COUNT(J374:J390)</f>
        <v>17</v>
      </c>
    </row>
    <row r="391" spans="2:13" x14ac:dyDescent="0.3">
      <c r="B391" s="10"/>
      <c r="C391" s="10"/>
      <c r="D391" s="10"/>
      <c r="E391" s="10"/>
      <c r="F391" s="10"/>
      <c r="G391" s="10"/>
      <c r="H391" s="10"/>
      <c r="I391" s="10"/>
      <c r="J391" s="12"/>
    </row>
    <row r="392" spans="2:13" x14ac:dyDescent="0.3">
      <c r="B392" s="10"/>
      <c r="C392" s="10"/>
      <c r="D392" s="10"/>
      <c r="E392" s="10"/>
      <c r="F392" s="10"/>
      <c r="G392" s="10"/>
      <c r="H392" s="10"/>
      <c r="I392" s="10"/>
      <c r="J392" s="12">
        <f>SUM(J4:J390)</f>
        <v>551.11027163297706</v>
      </c>
    </row>
  </sheetData>
  <pageMargins left="0.7" right="0.7" top="0.75" bottom="0.75" header="0.3" footer="0.3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5"/>
  <sheetViews>
    <sheetView topLeftCell="A156" zoomScaleNormal="100" workbookViewId="0">
      <selection activeCell="E172" sqref="A1:XFD1048576"/>
    </sheetView>
  </sheetViews>
  <sheetFormatPr defaultColWidth="9" defaultRowHeight="14" x14ac:dyDescent="0.3"/>
  <cols>
    <col min="1" max="1" width="2" style="25" customWidth="1"/>
    <col min="2" max="2" width="25.5" style="25" customWidth="1"/>
    <col min="3" max="3" width="3.83203125" style="25" bestFit="1" customWidth="1"/>
    <col min="4" max="4" width="37.5" style="25" customWidth="1"/>
    <col min="5" max="5" width="14.25" style="25" customWidth="1"/>
    <col min="6" max="6" width="9" style="25"/>
    <col min="7" max="7" width="11.58203125" style="25" bestFit="1" customWidth="1"/>
    <col min="8" max="8" width="9" style="31"/>
    <col min="9" max="9" width="17.58203125" style="25" bestFit="1" customWidth="1"/>
    <col min="10" max="10" width="14.33203125" style="8" bestFit="1" customWidth="1"/>
    <col min="11" max="11" width="12.33203125" style="8" customWidth="1"/>
    <col min="12" max="16384" width="9" style="25"/>
  </cols>
  <sheetData>
    <row r="1" spans="2:13" x14ac:dyDescent="0.3">
      <c r="B1" s="53" t="s">
        <v>809</v>
      </c>
    </row>
    <row r="2" spans="2:13" x14ac:dyDescent="0.3">
      <c r="B2" s="11" t="s">
        <v>8</v>
      </c>
      <c r="C2" s="11" t="s">
        <v>0</v>
      </c>
      <c r="D2" s="11" t="s">
        <v>1</v>
      </c>
      <c r="E2" s="11" t="s">
        <v>972</v>
      </c>
      <c r="F2" s="11" t="s">
        <v>2</v>
      </c>
      <c r="G2" s="11" t="s">
        <v>3</v>
      </c>
      <c r="H2" s="11" t="s">
        <v>4</v>
      </c>
      <c r="I2" s="11" t="s">
        <v>5</v>
      </c>
      <c r="J2" s="13" t="s">
        <v>6</v>
      </c>
    </row>
    <row r="3" spans="2:13" x14ac:dyDescent="0.3">
      <c r="B3" s="11" t="s">
        <v>7</v>
      </c>
      <c r="C3" s="10"/>
      <c r="D3" s="10"/>
      <c r="E3" s="10"/>
      <c r="F3" s="10"/>
      <c r="G3" s="10"/>
      <c r="H3" s="10"/>
      <c r="I3" s="10"/>
      <c r="J3" s="12"/>
      <c r="K3" s="9"/>
    </row>
    <row r="4" spans="2:13" x14ac:dyDescent="0.3">
      <c r="B4" s="10"/>
      <c r="C4" s="20">
        <v>1</v>
      </c>
      <c r="D4" s="16" t="s">
        <v>407</v>
      </c>
      <c r="E4" s="16">
        <v>1.05</v>
      </c>
      <c r="F4" s="10">
        <v>2.1</v>
      </c>
      <c r="G4" s="10"/>
      <c r="H4" s="10">
        <v>1</v>
      </c>
      <c r="I4" s="10">
        <v>1.2</v>
      </c>
      <c r="J4" s="12">
        <f>+(E4*H4)/I4</f>
        <v>0.87500000000000011</v>
      </c>
      <c r="M4" s="39"/>
    </row>
    <row r="5" spans="2:13" x14ac:dyDescent="0.3">
      <c r="B5" s="10"/>
      <c r="C5" s="20">
        <v>2</v>
      </c>
      <c r="D5" s="16" t="s">
        <v>598</v>
      </c>
      <c r="E5" s="16">
        <v>0.89</v>
      </c>
      <c r="F5" s="10">
        <v>1.05</v>
      </c>
      <c r="G5" s="10"/>
      <c r="H5" s="10">
        <v>1</v>
      </c>
      <c r="I5" s="10">
        <v>1.5</v>
      </c>
      <c r="J5" s="12">
        <f t="shared" ref="J5:J68" si="0">+(E5*H5)/I5</f>
        <v>0.59333333333333338</v>
      </c>
      <c r="M5" s="39"/>
    </row>
    <row r="6" spans="2:13" x14ac:dyDescent="0.3">
      <c r="B6" s="10"/>
      <c r="C6" s="20">
        <v>3</v>
      </c>
      <c r="D6" s="16" t="s">
        <v>409</v>
      </c>
      <c r="E6" s="16">
        <v>0.55000000000000004</v>
      </c>
      <c r="F6" s="10">
        <v>0.6</v>
      </c>
      <c r="G6" s="10"/>
      <c r="H6" s="10">
        <v>1</v>
      </c>
      <c r="I6" s="10">
        <v>1</v>
      </c>
      <c r="J6" s="12">
        <f t="shared" si="0"/>
        <v>0.55000000000000004</v>
      </c>
      <c r="M6" s="39"/>
    </row>
    <row r="7" spans="2:13" x14ac:dyDescent="0.3">
      <c r="B7" s="10"/>
      <c r="C7" s="20">
        <v>4</v>
      </c>
      <c r="D7" s="16" t="s">
        <v>17</v>
      </c>
      <c r="E7" s="16">
        <v>1.1499999999999999</v>
      </c>
      <c r="F7" s="10">
        <v>1.1499999999999999</v>
      </c>
      <c r="G7" s="10"/>
      <c r="H7" s="10">
        <v>1</v>
      </c>
      <c r="I7" s="10">
        <v>1</v>
      </c>
      <c r="J7" s="12">
        <f t="shared" si="0"/>
        <v>1.1499999999999999</v>
      </c>
      <c r="M7" s="39"/>
    </row>
    <row r="8" spans="2:13" x14ac:dyDescent="0.3">
      <c r="B8" s="10"/>
      <c r="C8" s="20">
        <v>5</v>
      </c>
      <c r="D8" s="16" t="s">
        <v>18</v>
      </c>
      <c r="E8" s="16">
        <v>6.5</v>
      </c>
      <c r="F8" s="10">
        <v>5.5</v>
      </c>
      <c r="G8" s="10"/>
      <c r="H8" s="10">
        <v>1</v>
      </c>
      <c r="I8" s="10">
        <v>5</v>
      </c>
      <c r="J8" s="12">
        <f t="shared" si="0"/>
        <v>1.3</v>
      </c>
      <c r="M8" s="39"/>
    </row>
    <row r="9" spans="2:13" x14ac:dyDescent="0.3">
      <c r="B9" s="10"/>
      <c r="C9" s="20">
        <v>6</v>
      </c>
      <c r="D9" s="16" t="s">
        <v>410</v>
      </c>
      <c r="E9" s="16">
        <v>1.1299999999999999</v>
      </c>
      <c r="F9" s="10">
        <v>1.31</v>
      </c>
      <c r="G9" s="10"/>
      <c r="H9" s="10">
        <v>1</v>
      </c>
      <c r="I9" s="10">
        <v>4</v>
      </c>
      <c r="J9" s="12">
        <f t="shared" si="0"/>
        <v>0.28249999999999997</v>
      </c>
      <c r="M9" s="39"/>
    </row>
    <row r="10" spans="2:13" x14ac:dyDescent="0.3">
      <c r="B10" s="10"/>
      <c r="C10" s="20">
        <v>7</v>
      </c>
      <c r="D10" s="16" t="s">
        <v>19</v>
      </c>
      <c r="E10" s="16">
        <v>0.85</v>
      </c>
      <c r="F10" s="10">
        <v>0.89</v>
      </c>
      <c r="G10" s="10"/>
      <c r="H10" s="10">
        <v>1</v>
      </c>
      <c r="I10" s="10">
        <v>1.1000000000000001</v>
      </c>
      <c r="J10" s="12">
        <f t="shared" si="0"/>
        <v>0.7727272727272726</v>
      </c>
      <c r="M10" s="39"/>
    </row>
    <row r="11" spans="2:13" x14ac:dyDescent="0.3">
      <c r="B11" s="10"/>
      <c r="C11" s="20">
        <v>8</v>
      </c>
      <c r="D11" s="16" t="s">
        <v>599</v>
      </c>
      <c r="E11" s="16">
        <v>3.52</v>
      </c>
      <c r="F11" s="10">
        <v>3.47</v>
      </c>
      <c r="G11" s="10"/>
      <c r="H11" s="10">
        <v>1</v>
      </c>
      <c r="I11" s="10">
        <v>1.2</v>
      </c>
      <c r="J11" s="12">
        <f t="shared" si="0"/>
        <v>2.9333333333333336</v>
      </c>
      <c r="M11" s="39"/>
    </row>
    <row r="12" spans="2:13" x14ac:dyDescent="0.3">
      <c r="B12" s="10"/>
      <c r="C12" s="20">
        <v>9</v>
      </c>
      <c r="D12" s="16" t="s">
        <v>21</v>
      </c>
      <c r="E12" s="16">
        <v>3.39</v>
      </c>
      <c r="F12" s="10">
        <v>4</v>
      </c>
      <c r="G12" s="10"/>
      <c r="H12" s="10">
        <v>1</v>
      </c>
      <c r="I12" s="10">
        <v>1</v>
      </c>
      <c r="J12" s="12">
        <f t="shared" si="0"/>
        <v>3.39</v>
      </c>
      <c r="M12" s="39"/>
    </row>
    <row r="13" spans="2:13" x14ac:dyDescent="0.3">
      <c r="B13" s="10"/>
      <c r="C13" s="20">
        <v>10</v>
      </c>
      <c r="D13" s="16" t="s">
        <v>22</v>
      </c>
      <c r="E13" s="16">
        <v>0.25</v>
      </c>
      <c r="F13" s="10">
        <v>0.32</v>
      </c>
      <c r="G13" s="10"/>
      <c r="H13" s="10">
        <v>1</v>
      </c>
      <c r="I13" s="10">
        <v>2</v>
      </c>
      <c r="J13" s="12">
        <f t="shared" si="0"/>
        <v>0.125</v>
      </c>
      <c r="M13" s="39"/>
    </row>
    <row r="14" spans="2:13" x14ac:dyDescent="0.3">
      <c r="B14" s="10"/>
      <c r="C14" s="20">
        <v>11</v>
      </c>
      <c r="D14" s="16" t="s">
        <v>23</v>
      </c>
      <c r="E14" s="16">
        <v>2.96</v>
      </c>
      <c r="F14" s="10">
        <v>2.96</v>
      </c>
      <c r="G14" s="10"/>
      <c r="H14" s="10">
        <v>1</v>
      </c>
      <c r="I14" s="10">
        <v>1</v>
      </c>
      <c r="J14" s="12">
        <f t="shared" si="0"/>
        <v>2.96</v>
      </c>
      <c r="M14" s="39"/>
    </row>
    <row r="15" spans="2:13" x14ac:dyDescent="0.3">
      <c r="B15" s="10"/>
      <c r="C15" s="20">
        <v>12</v>
      </c>
      <c r="D15" s="16" t="s">
        <v>24</v>
      </c>
      <c r="E15" s="16">
        <v>1.7</v>
      </c>
      <c r="F15" s="10">
        <v>0.85</v>
      </c>
      <c r="G15" s="10"/>
      <c r="H15" s="10">
        <v>1</v>
      </c>
      <c r="I15" s="10">
        <v>1.6</v>
      </c>
      <c r="J15" s="12">
        <f t="shared" si="0"/>
        <v>1.0625</v>
      </c>
      <c r="M15" s="39"/>
    </row>
    <row r="16" spans="2:13" x14ac:dyDescent="0.3">
      <c r="B16" s="10"/>
      <c r="C16" s="20">
        <v>13</v>
      </c>
      <c r="D16" s="16" t="s">
        <v>600</v>
      </c>
      <c r="E16" s="16">
        <v>2.63</v>
      </c>
      <c r="F16" s="10">
        <v>2.63</v>
      </c>
      <c r="G16" s="10"/>
      <c r="H16" s="10">
        <v>1</v>
      </c>
      <c r="I16" s="10">
        <v>2</v>
      </c>
      <c r="J16" s="12">
        <f t="shared" si="0"/>
        <v>1.3149999999999999</v>
      </c>
      <c r="M16" s="39"/>
    </row>
    <row r="17" spans="2:13" x14ac:dyDescent="0.3">
      <c r="B17" s="10"/>
      <c r="C17" s="20">
        <v>14</v>
      </c>
      <c r="D17" s="16" t="s">
        <v>25</v>
      </c>
      <c r="E17" s="16">
        <v>1.89</v>
      </c>
      <c r="F17" s="10">
        <v>1.89</v>
      </c>
      <c r="G17" s="10"/>
      <c r="H17" s="10">
        <v>1</v>
      </c>
      <c r="I17" s="10">
        <v>1</v>
      </c>
      <c r="J17" s="12">
        <f t="shared" si="0"/>
        <v>1.89</v>
      </c>
      <c r="M17" s="39"/>
    </row>
    <row r="18" spans="2:13" x14ac:dyDescent="0.3">
      <c r="B18" s="10"/>
      <c r="C18" s="20">
        <v>15</v>
      </c>
      <c r="D18" s="16" t="s">
        <v>26</v>
      </c>
      <c r="E18" s="16">
        <v>5.84</v>
      </c>
      <c r="F18" s="10">
        <v>3</v>
      </c>
      <c r="G18" s="10"/>
      <c r="H18" s="10">
        <v>1</v>
      </c>
      <c r="I18" s="10">
        <v>2</v>
      </c>
      <c r="J18" s="12">
        <f t="shared" si="0"/>
        <v>2.92</v>
      </c>
      <c r="M18" s="39"/>
    </row>
    <row r="19" spans="2:13" x14ac:dyDescent="0.3">
      <c r="B19" s="10"/>
      <c r="C19" s="20">
        <v>16</v>
      </c>
      <c r="D19" s="16" t="s">
        <v>601</v>
      </c>
      <c r="E19" s="16">
        <v>3</v>
      </c>
      <c r="F19" s="10">
        <v>3.5</v>
      </c>
      <c r="G19" s="10"/>
      <c r="H19" s="10">
        <v>1</v>
      </c>
      <c r="I19" s="10">
        <v>1</v>
      </c>
      <c r="J19" s="12">
        <f t="shared" si="0"/>
        <v>3</v>
      </c>
      <c r="M19" s="39"/>
    </row>
    <row r="20" spans="2:13" x14ac:dyDescent="0.3">
      <c r="B20" s="10"/>
      <c r="C20" s="20">
        <v>17</v>
      </c>
      <c r="D20" s="16" t="s">
        <v>27</v>
      </c>
      <c r="E20" s="16">
        <v>1</v>
      </c>
      <c r="F20" s="10">
        <v>0.65</v>
      </c>
      <c r="G20" s="10"/>
      <c r="H20" s="10">
        <v>1</v>
      </c>
      <c r="I20" s="10">
        <v>4</v>
      </c>
      <c r="J20" s="12">
        <f t="shared" si="0"/>
        <v>0.25</v>
      </c>
      <c r="M20" s="39"/>
    </row>
    <row r="21" spans="2:13" x14ac:dyDescent="0.3">
      <c r="B21" s="10"/>
      <c r="C21" s="20">
        <v>18</v>
      </c>
      <c r="D21" s="16" t="s">
        <v>27</v>
      </c>
      <c r="E21" s="16">
        <v>1</v>
      </c>
      <c r="F21" s="10">
        <v>2.4900000000000002</v>
      </c>
      <c r="G21" s="10"/>
      <c r="H21" s="10">
        <v>1</v>
      </c>
      <c r="I21" s="10">
        <v>3</v>
      </c>
      <c r="J21" s="12">
        <f t="shared" si="0"/>
        <v>0.33333333333333331</v>
      </c>
      <c r="M21" s="39"/>
    </row>
    <row r="22" spans="2:13" x14ac:dyDescent="0.3">
      <c r="B22" s="10"/>
      <c r="C22" s="20">
        <v>19</v>
      </c>
      <c r="D22" s="16" t="s">
        <v>275</v>
      </c>
      <c r="E22" s="16">
        <v>1.05</v>
      </c>
      <c r="F22" s="10">
        <v>1.05</v>
      </c>
      <c r="G22" s="10"/>
      <c r="H22" s="10">
        <v>1</v>
      </c>
      <c r="I22" s="10">
        <v>2</v>
      </c>
      <c r="J22" s="12">
        <f t="shared" si="0"/>
        <v>0.52500000000000002</v>
      </c>
      <c r="M22" s="39"/>
    </row>
    <row r="23" spans="2:13" x14ac:dyDescent="0.3">
      <c r="B23" s="10"/>
      <c r="C23" s="20">
        <v>20</v>
      </c>
      <c r="D23" s="16" t="s">
        <v>275</v>
      </c>
      <c r="E23" s="16">
        <v>1.05</v>
      </c>
      <c r="F23" s="10">
        <v>4.2</v>
      </c>
      <c r="G23" s="10"/>
      <c r="H23" s="10">
        <v>1</v>
      </c>
      <c r="I23" s="10">
        <v>5</v>
      </c>
      <c r="J23" s="12">
        <f t="shared" si="0"/>
        <v>0.21000000000000002</v>
      </c>
      <c r="M23" s="39"/>
    </row>
    <row r="24" spans="2:13" x14ac:dyDescent="0.3">
      <c r="B24" s="10"/>
      <c r="C24" s="20">
        <v>21</v>
      </c>
      <c r="D24" s="16" t="s">
        <v>278</v>
      </c>
      <c r="E24" s="16">
        <v>1</v>
      </c>
      <c r="F24" s="10">
        <v>1.05</v>
      </c>
      <c r="G24" s="10"/>
      <c r="H24" s="10">
        <v>1</v>
      </c>
      <c r="I24" s="10">
        <v>1.3</v>
      </c>
      <c r="J24" s="12">
        <f t="shared" si="0"/>
        <v>0.76923076923076916</v>
      </c>
      <c r="M24" s="39"/>
    </row>
    <row r="25" spans="2:13" x14ac:dyDescent="0.3">
      <c r="B25" s="10"/>
      <c r="C25" s="20">
        <v>22</v>
      </c>
      <c r="D25" s="16" t="s">
        <v>279</v>
      </c>
      <c r="E25" s="16">
        <v>1.58</v>
      </c>
      <c r="F25" s="10">
        <v>1.24</v>
      </c>
      <c r="G25" s="10"/>
      <c r="H25" s="10">
        <v>1</v>
      </c>
      <c r="I25" s="10">
        <v>1.3</v>
      </c>
      <c r="J25" s="12">
        <f t="shared" si="0"/>
        <v>1.2153846153846155</v>
      </c>
      <c r="M25" s="39"/>
    </row>
    <row r="26" spans="2:13" x14ac:dyDescent="0.3">
      <c r="B26" s="10"/>
      <c r="C26" s="20">
        <v>23</v>
      </c>
      <c r="D26" s="16" t="s">
        <v>424</v>
      </c>
      <c r="E26" s="16">
        <v>2.99</v>
      </c>
      <c r="F26" s="10">
        <v>2.2999999999999998</v>
      </c>
      <c r="G26" s="10"/>
      <c r="H26" s="10">
        <v>1</v>
      </c>
      <c r="I26" s="10">
        <v>25</v>
      </c>
      <c r="J26" s="12">
        <f t="shared" si="0"/>
        <v>0.11960000000000001</v>
      </c>
      <c r="M26" s="39"/>
    </row>
    <row r="27" spans="2:13" x14ac:dyDescent="0.3">
      <c r="B27" s="10"/>
      <c r="C27" s="20">
        <v>24</v>
      </c>
      <c r="D27" s="16" t="s">
        <v>31</v>
      </c>
      <c r="E27" s="16">
        <v>2</v>
      </c>
      <c r="F27" s="10">
        <v>2</v>
      </c>
      <c r="G27" s="10"/>
      <c r="H27" s="10">
        <v>1</v>
      </c>
      <c r="I27" s="10">
        <v>1</v>
      </c>
      <c r="J27" s="12">
        <f t="shared" si="0"/>
        <v>2</v>
      </c>
      <c r="M27" s="39"/>
    </row>
    <row r="28" spans="2:13" x14ac:dyDescent="0.3">
      <c r="B28" s="10"/>
      <c r="C28" s="20">
        <v>25</v>
      </c>
      <c r="D28" s="16" t="s">
        <v>602</v>
      </c>
      <c r="E28" s="16">
        <v>2.0499999999999998</v>
      </c>
      <c r="F28" s="10">
        <v>2.73</v>
      </c>
      <c r="G28" s="10"/>
      <c r="H28" s="10">
        <v>1</v>
      </c>
      <c r="I28" s="10">
        <v>2.1</v>
      </c>
      <c r="J28" s="12">
        <f t="shared" si="0"/>
        <v>0.97619047619047605</v>
      </c>
      <c r="M28" s="39"/>
    </row>
    <row r="29" spans="2:13" x14ac:dyDescent="0.3">
      <c r="B29" s="10"/>
      <c r="C29" s="20">
        <v>26</v>
      </c>
      <c r="D29" s="16" t="s">
        <v>603</v>
      </c>
      <c r="E29" s="16">
        <v>1.58</v>
      </c>
      <c r="F29" s="10">
        <v>0.95</v>
      </c>
      <c r="G29" s="10"/>
      <c r="H29" s="10">
        <v>2</v>
      </c>
      <c r="I29" s="10">
        <v>1.5</v>
      </c>
      <c r="J29" s="12">
        <f t="shared" si="0"/>
        <v>2.1066666666666669</v>
      </c>
      <c r="M29" s="39"/>
    </row>
    <row r="30" spans="2:13" x14ac:dyDescent="0.3">
      <c r="B30" s="10"/>
      <c r="C30" s="20">
        <v>27</v>
      </c>
      <c r="D30" s="16" t="s">
        <v>412</v>
      </c>
      <c r="E30" s="16">
        <v>0.61</v>
      </c>
      <c r="F30" s="10">
        <v>0.53</v>
      </c>
      <c r="G30" s="10"/>
      <c r="H30" s="10">
        <v>1</v>
      </c>
      <c r="I30" s="10">
        <v>1</v>
      </c>
      <c r="J30" s="12">
        <f t="shared" si="0"/>
        <v>0.61</v>
      </c>
      <c r="M30" s="39"/>
    </row>
    <row r="31" spans="2:13" x14ac:dyDescent="0.3">
      <c r="B31" s="10"/>
      <c r="C31" s="20">
        <v>28</v>
      </c>
      <c r="D31" s="16" t="s">
        <v>280</v>
      </c>
      <c r="E31" s="16">
        <v>0.79</v>
      </c>
      <c r="F31" s="10">
        <v>0.72</v>
      </c>
      <c r="G31" s="10"/>
      <c r="H31" s="10">
        <v>1</v>
      </c>
      <c r="I31" s="10">
        <v>1</v>
      </c>
      <c r="J31" s="12">
        <f t="shared" si="0"/>
        <v>0.79</v>
      </c>
      <c r="M31" s="39"/>
    </row>
    <row r="32" spans="2:13" x14ac:dyDescent="0.3">
      <c r="B32" s="10"/>
      <c r="C32" s="20">
        <v>29</v>
      </c>
      <c r="D32" s="16" t="s">
        <v>34</v>
      </c>
      <c r="E32" s="16">
        <v>0.68</v>
      </c>
      <c r="F32" s="10">
        <v>0.63</v>
      </c>
      <c r="G32" s="10"/>
      <c r="H32" s="10">
        <v>1</v>
      </c>
      <c r="I32" s="10">
        <v>1</v>
      </c>
      <c r="J32" s="12">
        <f t="shared" si="0"/>
        <v>0.68</v>
      </c>
      <c r="M32" s="39"/>
    </row>
    <row r="33" spans="2:13" x14ac:dyDescent="0.3">
      <c r="B33" s="10"/>
      <c r="C33" s="20">
        <v>30</v>
      </c>
      <c r="D33" s="16" t="s">
        <v>35</v>
      </c>
      <c r="E33" s="16">
        <v>0.89</v>
      </c>
      <c r="F33" s="10">
        <v>0.79</v>
      </c>
      <c r="G33" s="10"/>
      <c r="H33" s="10">
        <v>1</v>
      </c>
      <c r="I33" s="10">
        <v>1</v>
      </c>
      <c r="J33" s="12">
        <f t="shared" si="0"/>
        <v>0.89</v>
      </c>
      <c r="M33" s="39"/>
    </row>
    <row r="34" spans="2:13" x14ac:dyDescent="0.3">
      <c r="B34" s="10"/>
      <c r="C34" s="20">
        <v>31</v>
      </c>
      <c r="D34" s="16" t="s">
        <v>347</v>
      </c>
      <c r="E34" s="16">
        <v>0.32</v>
      </c>
      <c r="F34" s="10">
        <v>0.32</v>
      </c>
      <c r="G34" s="10"/>
      <c r="H34" s="10">
        <v>1</v>
      </c>
      <c r="I34" s="10">
        <v>1</v>
      </c>
      <c r="J34" s="12">
        <f t="shared" si="0"/>
        <v>0.32</v>
      </c>
      <c r="M34" s="39"/>
    </row>
    <row r="35" spans="2:13" x14ac:dyDescent="0.3">
      <c r="B35" s="10"/>
      <c r="C35" s="20">
        <v>32</v>
      </c>
      <c r="D35" s="16" t="s">
        <v>36</v>
      </c>
      <c r="E35" s="16">
        <v>2.89</v>
      </c>
      <c r="F35" s="10">
        <v>2.64</v>
      </c>
      <c r="G35" s="10"/>
      <c r="H35" s="10">
        <v>0.59</v>
      </c>
      <c r="I35" s="10">
        <v>1</v>
      </c>
      <c r="J35" s="12">
        <f t="shared" si="0"/>
        <v>1.7051000000000001</v>
      </c>
      <c r="M35" s="39"/>
    </row>
    <row r="36" spans="2:13" x14ac:dyDescent="0.3">
      <c r="B36" s="10"/>
      <c r="C36" s="20">
        <v>33</v>
      </c>
      <c r="D36" s="16" t="s">
        <v>415</v>
      </c>
      <c r="E36" s="16">
        <v>1</v>
      </c>
      <c r="F36" s="10">
        <v>1.58</v>
      </c>
      <c r="G36" s="10"/>
      <c r="H36" s="10">
        <v>1</v>
      </c>
      <c r="I36" s="10">
        <v>1</v>
      </c>
      <c r="J36" s="12">
        <f t="shared" si="0"/>
        <v>1</v>
      </c>
      <c r="M36" s="39"/>
    </row>
    <row r="37" spans="2:13" x14ac:dyDescent="0.3">
      <c r="B37" s="10"/>
      <c r="C37" s="20">
        <v>34</v>
      </c>
      <c r="D37" s="16" t="s">
        <v>37</v>
      </c>
      <c r="E37" s="16">
        <v>2.09</v>
      </c>
      <c r="F37" s="10">
        <v>2.2000000000000002</v>
      </c>
      <c r="G37" s="10"/>
      <c r="H37" s="10">
        <v>1</v>
      </c>
      <c r="I37" s="10">
        <v>1</v>
      </c>
      <c r="J37" s="12">
        <f t="shared" si="0"/>
        <v>2.09</v>
      </c>
      <c r="M37" s="39"/>
    </row>
    <row r="38" spans="2:13" x14ac:dyDescent="0.3">
      <c r="B38" s="10"/>
      <c r="C38" s="20">
        <v>35</v>
      </c>
      <c r="D38" s="16" t="s">
        <v>40</v>
      </c>
      <c r="E38" s="16">
        <v>1.26</v>
      </c>
      <c r="F38" s="10">
        <v>1.37</v>
      </c>
      <c r="G38" s="10"/>
      <c r="H38" s="10">
        <v>1</v>
      </c>
      <c r="I38" s="10">
        <v>1.9</v>
      </c>
      <c r="J38" s="12">
        <f t="shared" si="0"/>
        <v>0.66315789473684217</v>
      </c>
      <c r="M38" s="39"/>
    </row>
    <row r="39" spans="2:13" x14ac:dyDescent="0.3">
      <c r="B39" s="10"/>
      <c r="C39" s="20">
        <v>36</v>
      </c>
      <c r="D39" s="16" t="s">
        <v>41</v>
      </c>
      <c r="E39" s="16">
        <v>0.32</v>
      </c>
      <c r="F39" s="10">
        <v>0.32</v>
      </c>
      <c r="G39" s="10"/>
      <c r="H39" s="10">
        <v>1</v>
      </c>
      <c r="I39" s="10">
        <v>1</v>
      </c>
      <c r="J39" s="12">
        <f t="shared" si="0"/>
        <v>0.32</v>
      </c>
      <c r="M39" s="39"/>
    </row>
    <row r="40" spans="2:13" x14ac:dyDescent="0.3">
      <c r="B40" s="10"/>
      <c r="C40" s="20">
        <v>37</v>
      </c>
      <c r="D40" s="16" t="s">
        <v>42</v>
      </c>
      <c r="E40" s="16">
        <v>0.37</v>
      </c>
      <c r="F40" s="10">
        <v>0.36</v>
      </c>
      <c r="G40" s="10"/>
      <c r="H40" s="10">
        <v>1</v>
      </c>
      <c r="I40" s="10">
        <v>1</v>
      </c>
      <c r="J40" s="12">
        <f t="shared" si="0"/>
        <v>0.37</v>
      </c>
      <c r="M40" s="39"/>
    </row>
    <row r="41" spans="2:13" x14ac:dyDescent="0.3">
      <c r="B41" s="10"/>
      <c r="C41" s="20">
        <v>38</v>
      </c>
      <c r="D41" s="16" t="s">
        <v>49</v>
      </c>
      <c r="E41" s="16">
        <v>0.6</v>
      </c>
      <c r="F41" s="10">
        <v>0.5</v>
      </c>
      <c r="G41" s="10"/>
      <c r="H41" s="10">
        <v>1</v>
      </c>
      <c r="I41" s="10">
        <v>1</v>
      </c>
      <c r="J41" s="12">
        <f t="shared" si="0"/>
        <v>0.6</v>
      </c>
      <c r="M41" s="39"/>
    </row>
    <row r="42" spans="2:13" x14ac:dyDescent="0.3">
      <c r="B42" s="10"/>
      <c r="C42" s="20">
        <v>39</v>
      </c>
      <c r="D42" s="16" t="s">
        <v>281</v>
      </c>
      <c r="E42" s="16">
        <v>1</v>
      </c>
      <c r="F42" s="10">
        <v>2</v>
      </c>
      <c r="G42" s="10"/>
      <c r="H42" s="10">
        <v>3</v>
      </c>
      <c r="I42" s="10">
        <v>1</v>
      </c>
      <c r="J42" s="12">
        <f t="shared" si="0"/>
        <v>3</v>
      </c>
      <c r="M42" s="39"/>
    </row>
    <row r="43" spans="2:13" x14ac:dyDescent="0.3">
      <c r="B43" s="10"/>
      <c r="C43" s="20">
        <v>40</v>
      </c>
      <c r="D43" s="16" t="s">
        <v>32</v>
      </c>
      <c r="E43" s="16">
        <v>1.1599999999999999</v>
      </c>
      <c r="F43" s="10">
        <v>1.26</v>
      </c>
      <c r="G43" s="10"/>
      <c r="H43" s="10">
        <v>1</v>
      </c>
      <c r="I43" s="10">
        <v>10</v>
      </c>
      <c r="J43" s="12">
        <f t="shared" si="0"/>
        <v>0.11599999999999999</v>
      </c>
      <c r="M43" s="39"/>
    </row>
    <row r="44" spans="2:13" x14ac:dyDescent="0.3">
      <c r="B44" s="10"/>
      <c r="C44" s="20">
        <v>41</v>
      </c>
      <c r="D44" s="16" t="s">
        <v>416</v>
      </c>
      <c r="E44" s="16">
        <v>1.05</v>
      </c>
      <c r="F44" s="10">
        <v>1.05</v>
      </c>
      <c r="G44" s="10"/>
      <c r="H44" s="10">
        <v>1</v>
      </c>
      <c r="I44" s="10">
        <v>7.5</v>
      </c>
      <c r="J44" s="12">
        <f t="shared" si="0"/>
        <v>0.14000000000000001</v>
      </c>
      <c r="M44" s="39"/>
    </row>
    <row r="45" spans="2:13" x14ac:dyDescent="0.3">
      <c r="B45" s="10"/>
      <c r="C45" s="20">
        <v>42</v>
      </c>
      <c r="D45" s="16" t="s">
        <v>282</v>
      </c>
      <c r="E45" s="16">
        <v>1.29</v>
      </c>
      <c r="F45" s="10">
        <v>1.1599999999999999</v>
      </c>
      <c r="G45" s="10"/>
      <c r="H45" s="10">
        <v>2</v>
      </c>
      <c r="I45" s="10">
        <v>1</v>
      </c>
      <c r="J45" s="12">
        <f t="shared" si="0"/>
        <v>2.58</v>
      </c>
      <c r="M45" s="39"/>
    </row>
    <row r="46" spans="2:13" x14ac:dyDescent="0.3">
      <c r="B46" s="10"/>
      <c r="C46" s="20">
        <v>43</v>
      </c>
      <c r="D46" s="16" t="s">
        <v>50</v>
      </c>
      <c r="E46" s="16">
        <v>0.76</v>
      </c>
      <c r="F46" s="10">
        <v>0.72</v>
      </c>
      <c r="G46" s="10"/>
      <c r="H46" s="10">
        <v>1</v>
      </c>
      <c r="I46" s="10">
        <v>1</v>
      </c>
      <c r="J46" s="12">
        <f t="shared" si="0"/>
        <v>0.76</v>
      </c>
      <c r="M46" s="39"/>
    </row>
    <row r="47" spans="2:13" x14ac:dyDescent="0.3">
      <c r="B47" s="10"/>
      <c r="C47" s="20">
        <v>44</v>
      </c>
      <c r="D47" s="16" t="s">
        <v>51</v>
      </c>
      <c r="E47" s="16">
        <v>1.68</v>
      </c>
      <c r="F47" s="10">
        <v>1.58</v>
      </c>
      <c r="G47" s="10"/>
      <c r="H47" s="10">
        <v>2</v>
      </c>
      <c r="I47" s="10">
        <v>1</v>
      </c>
      <c r="J47" s="12">
        <f t="shared" si="0"/>
        <v>3.36</v>
      </c>
      <c r="M47" s="39"/>
    </row>
    <row r="48" spans="2:13" x14ac:dyDescent="0.3">
      <c r="B48" s="10"/>
      <c r="C48" s="20">
        <v>45</v>
      </c>
      <c r="D48" s="16" t="s">
        <v>604</v>
      </c>
      <c r="E48" s="16">
        <v>1.94</v>
      </c>
      <c r="F48" s="10">
        <v>1.84</v>
      </c>
      <c r="G48" s="10"/>
      <c r="H48" s="10">
        <v>1</v>
      </c>
      <c r="I48" s="10">
        <v>1</v>
      </c>
      <c r="J48" s="12">
        <f t="shared" si="0"/>
        <v>1.94</v>
      </c>
      <c r="M48" s="39"/>
    </row>
    <row r="49" spans="2:13" x14ac:dyDescent="0.3">
      <c r="B49" s="10"/>
      <c r="C49" s="20">
        <v>46</v>
      </c>
      <c r="D49" s="16" t="s">
        <v>52</v>
      </c>
      <c r="E49" s="16">
        <v>3.15</v>
      </c>
      <c r="F49" s="10">
        <v>3.05</v>
      </c>
      <c r="G49" s="10"/>
      <c r="H49" s="10">
        <v>1</v>
      </c>
      <c r="I49" s="10">
        <v>1</v>
      </c>
      <c r="J49" s="12">
        <f t="shared" si="0"/>
        <v>3.15</v>
      </c>
      <c r="M49" s="39"/>
    </row>
    <row r="50" spans="2:13" x14ac:dyDescent="0.3">
      <c r="B50" s="10"/>
      <c r="C50" s="20">
        <v>47</v>
      </c>
      <c r="D50" s="16" t="s">
        <v>605</v>
      </c>
      <c r="E50" s="16">
        <v>0.32</v>
      </c>
      <c r="F50" s="10">
        <v>0.32</v>
      </c>
      <c r="G50" s="10"/>
      <c r="H50" s="10">
        <v>1</v>
      </c>
      <c r="I50" s="10">
        <v>1</v>
      </c>
      <c r="J50" s="12">
        <f t="shared" si="0"/>
        <v>0.32</v>
      </c>
      <c r="M50" s="39"/>
    </row>
    <row r="51" spans="2:13" x14ac:dyDescent="0.3">
      <c r="B51" s="10"/>
      <c r="C51" s="20">
        <v>48</v>
      </c>
      <c r="D51" s="16" t="s">
        <v>606</v>
      </c>
      <c r="E51" s="16">
        <v>2.31</v>
      </c>
      <c r="F51" s="10">
        <v>2.1</v>
      </c>
      <c r="G51" s="10"/>
      <c r="H51" s="10">
        <v>1</v>
      </c>
      <c r="I51" s="10">
        <v>1</v>
      </c>
      <c r="J51" s="12">
        <f t="shared" si="0"/>
        <v>2.31</v>
      </c>
      <c r="M51" s="39"/>
    </row>
    <row r="52" spans="2:13" x14ac:dyDescent="0.3">
      <c r="B52" s="10"/>
      <c r="C52" s="20">
        <v>49</v>
      </c>
      <c r="D52" s="16" t="s">
        <v>54</v>
      </c>
      <c r="E52" s="16">
        <v>1.68</v>
      </c>
      <c r="F52" s="10">
        <v>1.58</v>
      </c>
      <c r="G52" s="10"/>
      <c r="H52" s="10">
        <v>1</v>
      </c>
      <c r="I52" s="10">
        <v>2.5</v>
      </c>
      <c r="J52" s="12">
        <f t="shared" si="0"/>
        <v>0.67199999999999993</v>
      </c>
      <c r="M52" s="39"/>
    </row>
    <row r="53" spans="2:13" x14ac:dyDescent="0.3">
      <c r="B53" s="10"/>
      <c r="C53" s="20">
        <v>50</v>
      </c>
      <c r="D53" s="16" t="s">
        <v>420</v>
      </c>
      <c r="E53" s="16">
        <v>2.1</v>
      </c>
      <c r="F53" s="10">
        <v>2.1</v>
      </c>
      <c r="G53" s="10"/>
      <c r="H53" s="10">
        <v>1</v>
      </c>
      <c r="I53" s="10">
        <v>2</v>
      </c>
      <c r="J53" s="12">
        <f t="shared" si="0"/>
        <v>1.05</v>
      </c>
      <c r="M53" s="39"/>
    </row>
    <row r="54" spans="2:13" x14ac:dyDescent="0.3">
      <c r="B54" s="10"/>
      <c r="C54" s="20">
        <v>51</v>
      </c>
      <c r="D54" s="16" t="s">
        <v>430</v>
      </c>
      <c r="E54" s="16">
        <v>0.57999999999999996</v>
      </c>
      <c r="F54" s="10">
        <v>0.53</v>
      </c>
      <c r="G54" s="10"/>
      <c r="H54" s="10">
        <v>1</v>
      </c>
      <c r="I54" s="10">
        <v>1</v>
      </c>
      <c r="J54" s="12">
        <f t="shared" si="0"/>
        <v>0.57999999999999996</v>
      </c>
      <c r="M54" s="39"/>
    </row>
    <row r="55" spans="2:13" x14ac:dyDescent="0.3">
      <c r="B55" s="10"/>
      <c r="C55" s="20">
        <v>52</v>
      </c>
      <c r="D55" s="16" t="s">
        <v>607</v>
      </c>
      <c r="E55" s="16">
        <v>0.63</v>
      </c>
      <c r="F55" s="10">
        <v>0.63</v>
      </c>
      <c r="G55" s="10"/>
      <c r="H55" s="10">
        <v>1</v>
      </c>
      <c r="I55" s="10">
        <v>4</v>
      </c>
      <c r="J55" s="12">
        <f t="shared" si="0"/>
        <v>0.1575</v>
      </c>
      <c r="M55" s="39"/>
    </row>
    <row r="56" spans="2:13" x14ac:dyDescent="0.3">
      <c r="B56" s="10"/>
      <c r="C56" s="20">
        <v>53</v>
      </c>
      <c r="D56" s="16" t="s">
        <v>608</v>
      </c>
      <c r="E56" s="16">
        <v>0.68</v>
      </c>
      <c r="F56" s="10">
        <v>0.68</v>
      </c>
      <c r="G56" s="10"/>
      <c r="H56" s="10">
        <v>2</v>
      </c>
      <c r="I56" s="10">
        <v>1</v>
      </c>
      <c r="J56" s="12">
        <f t="shared" si="0"/>
        <v>1.36</v>
      </c>
      <c r="M56" s="39"/>
    </row>
    <row r="57" spans="2:13" x14ac:dyDescent="0.3">
      <c r="B57" s="10"/>
      <c r="C57" s="20">
        <v>54</v>
      </c>
      <c r="D57" s="16" t="s">
        <v>55</v>
      </c>
      <c r="E57" s="16">
        <v>0.84</v>
      </c>
      <c r="F57" s="10">
        <v>0.83</v>
      </c>
      <c r="G57" s="10"/>
      <c r="H57" s="10">
        <v>1</v>
      </c>
      <c r="I57" s="10">
        <v>1.4</v>
      </c>
      <c r="J57" s="12">
        <f t="shared" si="0"/>
        <v>0.6</v>
      </c>
      <c r="M57" s="39"/>
    </row>
    <row r="58" spans="2:13" x14ac:dyDescent="0.3">
      <c r="B58" s="10"/>
      <c r="C58" s="20">
        <v>55</v>
      </c>
      <c r="D58" s="16" t="s">
        <v>55</v>
      </c>
      <c r="E58" s="16">
        <v>0.84</v>
      </c>
      <c r="F58" s="10">
        <v>0.83</v>
      </c>
      <c r="G58" s="10"/>
      <c r="H58" s="10">
        <v>1</v>
      </c>
      <c r="I58" s="10">
        <v>1</v>
      </c>
      <c r="J58" s="12">
        <f t="shared" si="0"/>
        <v>0.84</v>
      </c>
      <c r="M58" s="39"/>
    </row>
    <row r="59" spans="2:13" x14ac:dyDescent="0.3">
      <c r="B59" s="10"/>
      <c r="C59" s="20">
        <v>56</v>
      </c>
      <c r="D59" s="16" t="s">
        <v>56</v>
      </c>
      <c r="E59" s="16">
        <v>0.79</v>
      </c>
      <c r="F59" s="10">
        <v>0.79</v>
      </c>
      <c r="G59" s="10"/>
      <c r="H59" s="10">
        <v>1</v>
      </c>
      <c r="I59" s="10">
        <v>6</v>
      </c>
      <c r="J59" s="12">
        <f t="shared" si="0"/>
        <v>0.13166666666666668</v>
      </c>
      <c r="M59" s="39"/>
    </row>
    <row r="60" spans="2:13" x14ac:dyDescent="0.3">
      <c r="B60" s="10"/>
      <c r="C60" s="20">
        <v>57</v>
      </c>
      <c r="D60" s="16" t="s">
        <v>58</v>
      </c>
      <c r="E60" s="16">
        <v>0.59</v>
      </c>
      <c r="F60" s="10">
        <v>0.6</v>
      </c>
      <c r="G60" s="10"/>
      <c r="H60" s="10">
        <v>3</v>
      </c>
      <c r="I60" s="10">
        <v>1.2</v>
      </c>
      <c r="J60" s="12">
        <f t="shared" si="0"/>
        <v>1.4750000000000001</v>
      </c>
      <c r="M60" s="39"/>
    </row>
    <row r="61" spans="2:13" x14ac:dyDescent="0.3">
      <c r="B61" s="10"/>
      <c r="C61" s="20">
        <v>58</v>
      </c>
      <c r="D61" s="16" t="s">
        <v>286</v>
      </c>
      <c r="E61" s="16">
        <v>1.05</v>
      </c>
      <c r="F61" s="10">
        <v>0.53</v>
      </c>
      <c r="G61" s="10"/>
      <c r="H61" s="10">
        <v>1</v>
      </c>
      <c r="I61" s="10">
        <v>1.3</v>
      </c>
      <c r="J61" s="12">
        <f t="shared" si="0"/>
        <v>0.80769230769230771</v>
      </c>
      <c r="M61" s="39"/>
    </row>
    <row r="62" spans="2:13" x14ac:dyDescent="0.3">
      <c r="B62" s="10"/>
      <c r="C62" s="20">
        <v>59</v>
      </c>
      <c r="D62" s="16" t="s">
        <v>609</v>
      </c>
      <c r="E62" s="16">
        <v>0.89</v>
      </c>
      <c r="F62" s="10">
        <v>0.84</v>
      </c>
      <c r="G62" s="10"/>
      <c r="H62" s="10">
        <v>1</v>
      </c>
      <c r="I62" s="10">
        <v>2</v>
      </c>
      <c r="J62" s="12">
        <f t="shared" si="0"/>
        <v>0.44500000000000001</v>
      </c>
      <c r="M62" s="39"/>
    </row>
    <row r="63" spans="2:13" x14ac:dyDescent="0.3">
      <c r="B63" s="10"/>
      <c r="C63" s="20">
        <v>60</v>
      </c>
      <c r="D63" s="16" t="s">
        <v>610</v>
      </c>
      <c r="E63" s="16">
        <v>1</v>
      </c>
      <c r="F63" s="10">
        <v>1</v>
      </c>
      <c r="G63" s="10"/>
      <c r="H63" s="10">
        <v>1</v>
      </c>
      <c r="I63" s="10">
        <v>1</v>
      </c>
      <c r="J63" s="12">
        <f t="shared" si="0"/>
        <v>1</v>
      </c>
      <c r="M63" s="39"/>
    </row>
    <row r="64" spans="2:13" x14ac:dyDescent="0.3">
      <c r="B64" s="10"/>
      <c r="C64" s="20">
        <v>61</v>
      </c>
      <c r="D64" s="16" t="s">
        <v>60</v>
      </c>
      <c r="E64" s="16">
        <v>1.58</v>
      </c>
      <c r="F64" s="10">
        <v>2.78</v>
      </c>
      <c r="G64" s="10"/>
      <c r="H64" s="10">
        <v>1</v>
      </c>
      <c r="I64" s="10">
        <v>1</v>
      </c>
      <c r="J64" s="12">
        <f t="shared" si="0"/>
        <v>1.58</v>
      </c>
      <c r="M64" s="39"/>
    </row>
    <row r="65" spans="2:13" x14ac:dyDescent="0.3">
      <c r="B65" s="10"/>
      <c r="C65" s="20">
        <v>62</v>
      </c>
      <c r="D65" s="16" t="s">
        <v>62</v>
      </c>
      <c r="E65" s="16">
        <v>1.65</v>
      </c>
      <c r="F65" s="10">
        <v>1.58</v>
      </c>
      <c r="G65" s="10"/>
      <c r="H65" s="10">
        <v>1</v>
      </c>
      <c r="I65" s="10">
        <v>5.7</v>
      </c>
      <c r="J65" s="12">
        <f t="shared" si="0"/>
        <v>0.28947368421052627</v>
      </c>
      <c r="M65" s="39"/>
    </row>
    <row r="66" spans="2:13" x14ac:dyDescent="0.3">
      <c r="B66" s="10"/>
      <c r="C66" s="20">
        <v>63</v>
      </c>
      <c r="D66" s="16" t="s">
        <v>63</v>
      </c>
      <c r="E66" s="16">
        <v>0.75</v>
      </c>
      <c r="F66" s="10">
        <v>0.68</v>
      </c>
      <c r="G66" s="10"/>
      <c r="H66" s="10">
        <v>1</v>
      </c>
      <c r="I66" s="10">
        <v>15</v>
      </c>
      <c r="J66" s="12">
        <f t="shared" si="0"/>
        <v>0.05</v>
      </c>
      <c r="M66" s="39"/>
    </row>
    <row r="67" spans="2:13" x14ac:dyDescent="0.3">
      <c r="B67" s="10"/>
      <c r="C67" s="20">
        <v>64</v>
      </c>
      <c r="D67" s="16" t="s">
        <v>64</v>
      </c>
      <c r="E67" s="16">
        <v>1.3</v>
      </c>
      <c r="F67" s="10">
        <v>1.94</v>
      </c>
      <c r="G67" s="10"/>
      <c r="H67" s="10">
        <v>1</v>
      </c>
      <c r="I67" s="10">
        <v>2</v>
      </c>
      <c r="J67" s="12">
        <f t="shared" si="0"/>
        <v>0.65</v>
      </c>
      <c r="M67" s="39"/>
    </row>
    <row r="68" spans="2:13" x14ac:dyDescent="0.3">
      <c r="B68" s="10"/>
      <c r="C68" s="20">
        <v>65</v>
      </c>
      <c r="D68" s="16" t="s">
        <v>358</v>
      </c>
      <c r="E68" s="16">
        <v>3</v>
      </c>
      <c r="F68" s="10">
        <v>1.39</v>
      </c>
      <c r="G68" s="10"/>
      <c r="H68" s="10">
        <v>1</v>
      </c>
      <c r="I68" s="10">
        <v>14</v>
      </c>
      <c r="J68" s="12">
        <f t="shared" si="0"/>
        <v>0.21428571428571427</v>
      </c>
      <c r="M68" s="39"/>
    </row>
    <row r="69" spans="2:13" x14ac:dyDescent="0.3">
      <c r="B69" s="10"/>
      <c r="C69" s="20">
        <v>66</v>
      </c>
      <c r="D69" s="16" t="s">
        <v>290</v>
      </c>
      <c r="E69" s="16">
        <v>0.74</v>
      </c>
      <c r="F69" s="10">
        <v>0.71</v>
      </c>
      <c r="G69" s="10"/>
      <c r="H69" s="10">
        <v>1</v>
      </c>
      <c r="I69" s="10">
        <v>1</v>
      </c>
      <c r="J69" s="12">
        <f t="shared" ref="J69:J94" si="1">+(E69*H69)/I69</f>
        <v>0.74</v>
      </c>
      <c r="M69" s="39"/>
    </row>
    <row r="70" spans="2:13" x14ac:dyDescent="0.3">
      <c r="B70" s="10"/>
      <c r="C70" s="20">
        <v>67</v>
      </c>
      <c r="D70" s="16" t="s">
        <v>66</v>
      </c>
      <c r="E70" s="16">
        <v>2.09</v>
      </c>
      <c r="F70" s="10">
        <v>2.09</v>
      </c>
      <c r="G70" s="10"/>
      <c r="H70" s="10">
        <v>1</v>
      </c>
      <c r="I70" s="10">
        <v>6</v>
      </c>
      <c r="J70" s="12">
        <f t="shared" si="1"/>
        <v>0.34833333333333333</v>
      </c>
      <c r="M70" s="39"/>
    </row>
    <row r="71" spans="2:13" x14ac:dyDescent="0.3">
      <c r="B71" s="10"/>
      <c r="C71" s="20">
        <v>68</v>
      </c>
      <c r="D71" s="16" t="s">
        <v>67</v>
      </c>
      <c r="E71" s="16">
        <v>0.59</v>
      </c>
      <c r="F71" s="10">
        <v>0.59</v>
      </c>
      <c r="G71" s="10"/>
      <c r="H71" s="10">
        <v>1</v>
      </c>
      <c r="I71" s="10">
        <v>3.5</v>
      </c>
      <c r="J71" s="12">
        <f t="shared" si="1"/>
        <v>0.16857142857142857</v>
      </c>
      <c r="M71" s="39"/>
    </row>
    <row r="72" spans="2:13" x14ac:dyDescent="0.3">
      <c r="B72" s="10"/>
      <c r="C72" s="20">
        <v>69</v>
      </c>
      <c r="D72" s="16" t="s">
        <v>611</v>
      </c>
      <c r="E72" s="16">
        <v>1.39</v>
      </c>
      <c r="F72" s="10">
        <v>1.39</v>
      </c>
      <c r="G72" s="10"/>
      <c r="H72" s="10">
        <v>1</v>
      </c>
      <c r="I72" s="10">
        <v>1</v>
      </c>
      <c r="J72" s="12">
        <f t="shared" si="1"/>
        <v>1.39</v>
      </c>
      <c r="M72" s="39"/>
    </row>
    <row r="73" spans="2:13" x14ac:dyDescent="0.3">
      <c r="B73" s="10"/>
      <c r="C73" s="20">
        <v>70</v>
      </c>
      <c r="D73" s="16" t="s">
        <v>68</v>
      </c>
      <c r="E73" s="16">
        <v>1.26</v>
      </c>
      <c r="F73" s="10">
        <v>1.04</v>
      </c>
      <c r="G73" s="10"/>
      <c r="H73" s="10">
        <v>1</v>
      </c>
      <c r="I73" s="10">
        <v>4.4000000000000004</v>
      </c>
      <c r="J73" s="12">
        <f t="shared" si="1"/>
        <v>0.28636363636363632</v>
      </c>
      <c r="M73" s="39"/>
    </row>
    <row r="74" spans="2:13" x14ac:dyDescent="0.3">
      <c r="B74" s="10"/>
      <c r="C74" s="20">
        <v>71</v>
      </c>
      <c r="D74" s="16" t="s">
        <v>288</v>
      </c>
      <c r="E74" s="16">
        <v>0.47</v>
      </c>
      <c r="F74" s="10">
        <v>0.47</v>
      </c>
      <c r="G74" s="10"/>
      <c r="H74" s="10">
        <v>1</v>
      </c>
      <c r="I74" s="10">
        <v>2</v>
      </c>
      <c r="J74" s="12">
        <f t="shared" si="1"/>
        <v>0.23499999999999999</v>
      </c>
      <c r="M74" s="39"/>
    </row>
    <row r="75" spans="2:13" x14ac:dyDescent="0.3">
      <c r="B75" s="10"/>
      <c r="C75" s="20">
        <v>72</v>
      </c>
      <c r="D75" s="16" t="s">
        <v>288</v>
      </c>
      <c r="E75" s="16">
        <v>0.47</v>
      </c>
      <c r="F75" s="10">
        <v>0.47</v>
      </c>
      <c r="G75" s="10"/>
      <c r="H75" s="10">
        <v>1</v>
      </c>
      <c r="I75" s="10">
        <v>4</v>
      </c>
      <c r="J75" s="12">
        <f t="shared" si="1"/>
        <v>0.11749999999999999</v>
      </c>
      <c r="M75" s="39"/>
    </row>
    <row r="76" spans="2:13" x14ac:dyDescent="0.3">
      <c r="B76" s="10"/>
      <c r="C76" s="20">
        <v>73</v>
      </c>
      <c r="D76" s="16" t="s">
        <v>288</v>
      </c>
      <c r="E76" s="16">
        <v>0.47</v>
      </c>
      <c r="F76" s="10">
        <v>0.56999999999999995</v>
      </c>
      <c r="G76" s="10"/>
      <c r="H76" s="10">
        <v>1</v>
      </c>
      <c r="I76" s="10">
        <v>3.3</v>
      </c>
      <c r="J76" s="12">
        <f t="shared" si="1"/>
        <v>0.14242424242424243</v>
      </c>
      <c r="M76" s="39"/>
    </row>
    <row r="77" spans="2:13" x14ac:dyDescent="0.3">
      <c r="B77" s="10"/>
      <c r="C77" s="20">
        <v>74</v>
      </c>
      <c r="D77" s="16" t="s">
        <v>612</v>
      </c>
      <c r="E77" s="16">
        <v>0.79</v>
      </c>
      <c r="F77" s="10">
        <v>0.56999999999999995</v>
      </c>
      <c r="G77" s="10"/>
      <c r="H77" s="10">
        <v>1</v>
      </c>
      <c r="I77" s="10">
        <v>8</v>
      </c>
      <c r="J77" s="12">
        <f t="shared" si="1"/>
        <v>9.8750000000000004E-2</v>
      </c>
      <c r="M77" s="39"/>
    </row>
    <row r="78" spans="2:13" x14ac:dyDescent="0.3">
      <c r="B78" s="10"/>
      <c r="C78" s="20">
        <v>75</v>
      </c>
      <c r="D78" s="16" t="s">
        <v>613</v>
      </c>
      <c r="E78" s="16">
        <v>1.05</v>
      </c>
      <c r="F78" s="10">
        <v>1.05</v>
      </c>
      <c r="G78" s="10"/>
      <c r="H78" s="10">
        <v>1</v>
      </c>
      <c r="I78" s="10">
        <v>2</v>
      </c>
      <c r="J78" s="12">
        <f t="shared" si="1"/>
        <v>0.52500000000000002</v>
      </c>
      <c r="M78" s="39"/>
    </row>
    <row r="79" spans="2:13" x14ac:dyDescent="0.3">
      <c r="B79" s="10"/>
      <c r="C79" s="20">
        <v>76</v>
      </c>
      <c r="D79" s="16" t="s">
        <v>614</v>
      </c>
      <c r="E79" s="16">
        <v>0.47</v>
      </c>
      <c r="F79" s="10">
        <v>0.47</v>
      </c>
      <c r="G79" s="10"/>
      <c r="H79" s="10">
        <v>1</v>
      </c>
      <c r="I79" s="10">
        <v>1</v>
      </c>
      <c r="J79" s="12">
        <f t="shared" si="1"/>
        <v>0.47</v>
      </c>
      <c r="M79" s="39"/>
    </row>
    <row r="80" spans="2:13" x14ac:dyDescent="0.3">
      <c r="B80" s="10"/>
      <c r="C80" s="20">
        <v>77</v>
      </c>
      <c r="D80" s="16" t="s">
        <v>72</v>
      </c>
      <c r="E80" s="16">
        <v>2.09</v>
      </c>
      <c r="F80" s="10">
        <v>2.09</v>
      </c>
      <c r="G80" s="10"/>
      <c r="H80" s="10">
        <v>1</v>
      </c>
      <c r="I80" s="10">
        <v>4</v>
      </c>
      <c r="J80" s="12">
        <f t="shared" si="1"/>
        <v>0.52249999999999996</v>
      </c>
      <c r="M80" s="39"/>
    </row>
    <row r="81" spans="2:13" x14ac:dyDescent="0.3">
      <c r="B81" s="10"/>
      <c r="C81" s="20">
        <v>78</v>
      </c>
      <c r="D81" s="16" t="s">
        <v>73</v>
      </c>
      <c r="E81" s="16">
        <v>2.1</v>
      </c>
      <c r="F81" s="10">
        <v>2.1</v>
      </c>
      <c r="G81" s="10"/>
      <c r="H81" s="10">
        <v>1</v>
      </c>
      <c r="I81" s="10">
        <v>1.3</v>
      </c>
      <c r="J81" s="12">
        <f t="shared" si="1"/>
        <v>1.6153846153846154</v>
      </c>
      <c r="M81" s="39"/>
    </row>
    <row r="82" spans="2:13" x14ac:dyDescent="0.3">
      <c r="B82" s="10"/>
      <c r="C82" s="20">
        <v>79</v>
      </c>
      <c r="D82" s="16" t="s">
        <v>615</v>
      </c>
      <c r="E82" s="16">
        <v>1.99</v>
      </c>
      <c r="F82" s="10">
        <v>1.46</v>
      </c>
      <c r="G82" s="10"/>
      <c r="H82" s="10">
        <v>1</v>
      </c>
      <c r="I82" s="10">
        <v>8</v>
      </c>
      <c r="J82" s="12">
        <f t="shared" si="1"/>
        <v>0.24875</v>
      </c>
      <c r="M82" s="39"/>
    </row>
    <row r="83" spans="2:13" x14ac:dyDescent="0.3">
      <c r="B83" s="10"/>
      <c r="C83" s="20">
        <v>80</v>
      </c>
      <c r="D83" s="16" t="s">
        <v>616</v>
      </c>
      <c r="E83" s="16">
        <v>1.31</v>
      </c>
      <c r="F83" s="10">
        <v>1.04</v>
      </c>
      <c r="G83" s="10"/>
      <c r="H83" s="10">
        <v>1</v>
      </c>
      <c r="I83" s="10">
        <v>4</v>
      </c>
      <c r="J83" s="12">
        <f t="shared" si="1"/>
        <v>0.32750000000000001</v>
      </c>
      <c r="M83" s="39"/>
    </row>
    <row r="84" spans="2:13" x14ac:dyDescent="0.3">
      <c r="B84" s="10"/>
      <c r="C84" s="20">
        <v>81</v>
      </c>
      <c r="D84" s="16" t="s">
        <v>616</v>
      </c>
      <c r="E84" s="16">
        <v>1.31</v>
      </c>
      <c r="F84" s="10">
        <v>1.67</v>
      </c>
      <c r="G84" s="10"/>
      <c r="H84" s="10">
        <v>1</v>
      </c>
      <c r="I84" s="10">
        <v>1</v>
      </c>
      <c r="J84" s="12">
        <f t="shared" si="1"/>
        <v>1.31</v>
      </c>
      <c r="M84" s="39"/>
    </row>
    <row r="85" spans="2:13" x14ac:dyDescent="0.3">
      <c r="B85" s="10"/>
      <c r="C85" s="20">
        <v>82</v>
      </c>
      <c r="D85" s="16" t="s">
        <v>292</v>
      </c>
      <c r="E85" s="16">
        <v>1.21</v>
      </c>
      <c r="F85" s="10">
        <v>1.05</v>
      </c>
      <c r="G85" s="10"/>
      <c r="H85" s="10">
        <v>1</v>
      </c>
      <c r="I85" s="10">
        <v>4</v>
      </c>
      <c r="J85" s="12">
        <f t="shared" si="1"/>
        <v>0.30249999999999999</v>
      </c>
      <c r="M85" s="39"/>
    </row>
    <row r="86" spans="2:13" x14ac:dyDescent="0.3">
      <c r="B86" s="10"/>
      <c r="C86" s="20">
        <v>83</v>
      </c>
      <c r="D86" s="16" t="s">
        <v>363</v>
      </c>
      <c r="E86" s="16">
        <v>0.79</v>
      </c>
      <c r="F86" s="10">
        <v>0.57999999999999996</v>
      </c>
      <c r="G86" s="10"/>
      <c r="H86" s="10">
        <v>1</v>
      </c>
      <c r="I86" s="10">
        <v>3</v>
      </c>
      <c r="J86" s="12">
        <f t="shared" si="1"/>
        <v>0.26333333333333336</v>
      </c>
      <c r="M86" s="39"/>
    </row>
    <row r="87" spans="2:13" x14ac:dyDescent="0.3">
      <c r="B87" s="10"/>
      <c r="C87" s="20">
        <v>84</v>
      </c>
      <c r="D87" s="16" t="s">
        <v>75</v>
      </c>
      <c r="E87" s="16">
        <v>1.98</v>
      </c>
      <c r="F87" s="10">
        <v>1</v>
      </c>
      <c r="G87" s="10"/>
      <c r="H87" s="10">
        <v>1</v>
      </c>
      <c r="I87" s="10">
        <v>1</v>
      </c>
      <c r="J87" s="12">
        <f t="shared" si="1"/>
        <v>1.98</v>
      </c>
      <c r="M87" s="39"/>
    </row>
    <row r="88" spans="2:13" x14ac:dyDescent="0.3">
      <c r="B88" s="10"/>
      <c r="C88" s="20">
        <v>85</v>
      </c>
      <c r="D88" s="16" t="s">
        <v>76</v>
      </c>
      <c r="E88" s="16">
        <v>0.74</v>
      </c>
      <c r="F88" s="10">
        <v>0.74</v>
      </c>
      <c r="G88" s="10"/>
      <c r="H88" s="10">
        <v>1</v>
      </c>
      <c r="I88" s="10">
        <v>11</v>
      </c>
      <c r="J88" s="12">
        <f t="shared" si="1"/>
        <v>6.7272727272727276E-2</v>
      </c>
      <c r="M88" s="39"/>
    </row>
    <row r="89" spans="2:13" x14ac:dyDescent="0.3">
      <c r="B89" s="10"/>
      <c r="C89" s="20">
        <v>86</v>
      </c>
      <c r="D89" s="16" t="s">
        <v>617</v>
      </c>
      <c r="E89" s="16">
        <v>1.46</v>
      </c>
      <c r="F89" s="10">
        <v>1.31</v>
      </c>
      <c r="G89" s="10"/>
      <c r="H89" s="10">
        <v>1</v>
      </c>
      <c r="I89" s="10">
        <v>4</v>
      </c>
      <c r="J89" s="12">
        <f t="shared" si="1"/>
        <v>0.36499999999999999</v>
      </c>
      <c r="M89" s="39"/>
    </row>
    <row r="90" spans="2:13" x14ac:dyDescent="0.3">
      <c r="B90" s="10"/>
      <c r="C90" s="20">
        <v>87</v>
      </c>
      <c r="D90" s="16" t="s">
        <v>618</v>
      </c>
      <c r="E90" s="16">
        <v>0.37</v>
      </c>
      <c r="F90" s="10">
        <v>0.37</v>
      </c>
      <c r="G90" s="10"/>
      <c r="H90" s="10">
        <v>1</v>
      </c>
      <c r="I90" s="10">
        <v>26</v>
      </c>
      <c r="J90" s="12">
        <f t="shared" si="1"/>
        <v>1.4230769230769231E-2</v>
      </c>
      <c r="M90" s="39"/>
    </row>
    <row r="91" spans="2:13" x14ac:dyDescent="0.3">
      <c r="B91" s="10"/>
      <c r="C91" s="20">
        <v>88</v>
      </c>
      <c r="D91" s="16" t="s">
        <v>434</v>
      </c>
      <c r="E91" s="16">
        <v>1.26</v>
      </c>
      <c r="F91" s="10">
        <v>1.21</v>
      </c>
      <c r="G91" s="10"/>
      <c r="H91" s="10">
        <v>1</v>
      </c>
      <c r="I91" s="10">
        <v>4.0999999999999996</v>
      </c>
      <c r="J91" s="12">
        <f t="shared" si="1"/>
        <v>0.30731707317073176</v>
      </c>
      <c r="M91" s="39"/>
    </row>
    <row r="92" spans="2:13" x14ac:dyDescent="0.3">
      <c r="B92" s="10"/>
      <c r="C92" s="20">
        <v>89</v>
      </c>
      <c r="D92" s="16" t="s">
        <v>435</v>
      </c>
      <c r="E92" s="16">
        <v>1.05</v>
      </c>
      <c r="F92" s="10">
        <v>3.68</v>
      </c>
      <c r="G92" s="10"/>
      <c r="H92" s="10">
        <v>1</v>
      </c>
      <c r="I92" s="10">
        <v>2.8</v>
      </c>
      <c r="J92" s="12">
        <f t="shared" si="1"/>
        <v>0.37500000000000006</v>
      </c>
      <c r="M92" s="39"/>
    </row>
    <row r="93" spans="2:13" x14ac:dyDescent="0.3">
      <c r="B93" s="10"/>
      <c r="C93" s="20">
        <v>90</v>
      </c>
      <c r="D93" s="16" t="s">
        <v>369</v>
      </c>
      <c r="E93" s="16">
        <v>50</v>
      </c>
      <c r="F93" s="10">
        <v>50</v>
      </c>
      <c r="G93" s="10"/>
      <c r="H93" s="10">
        <v>1</v>
      </c>
      <c r="I93" s="10">
        <v>52.1</v>
      </c>
      <c r="J93" s="12">
        <f t="shared" si="1"/>
        <v>0.95969289827255277</v>
      </c>
      <c r="M93" s="39"/>
    </row>
    <row r="94" spans="2:13" x14ac:dyDescent="0.3">
      <c r="B94" s="10"/>
      <c r="C94" s="20">
        <v>91</v>
      </c>
      <c r="D94" s="16" t="s">
        <v>437</v>
      </c>
      <c r="E94" s="16">
        <v>60</v>
      </c>
      <c r="F94" s="10">
        <v>60</v>
      </c>
      <c r="G94" s="10"/>
      <c r="H94" s="10">
        <v>1</v>
      </c>
      <c r="I94" s="10">
        <v>13</v>
      </c>
      <c r="J94" s="12">
        <f t="shared" si="1"/>
        <v>4.615384615384615</v>
      </c>
      <c r="K94" s="23" t="s">
        <v>807</v>
      </c>
      <c r="L94" s="54">
        <f>SUM(J4:J94)</f>
        <v>91.03748474053377</v>
      </c>
      <c r="M94" s="39">
        <f>COUNT(J4:J94)</f>
        <v>91</v>
      </c>
    </row>
    <row r="95" spans="2:13" x14ac:dyDescent="0.3">
      <c r="B95" s="21" t="s">
        <v>298</v>
      </c>
      <c r="C95" s="10"/>
      <c r="D95" s="20"/>
      <c r="E95" s="20"/>
      <c r="F95" s="10"/>
      <c r="G95" s="10"/>
      <c r="H95" s="10"/>
      <c r="I95" s="10"/>
      <c r="J95" s="12"/>
      <c r="M95" s="39"/>
    </row>
    <row r="96" spans="2:13" x14ac:dyDescent="0.3">
      <c r="B96" s="10"/>
      <c r="C96" s="20">
        <v>92</v>
      </c>
      <c r="D96" s="16" t="s">
        <v>619</v>
      </c>
      <c r="E96" s="16">
        <v>3.6</v>
      </c>
      <c r="F96" s="10">
        <v>3.9</v>
      </c>
      <c r="G96" s="10"/>
      <c r="H96" s="10">
        <v>1</v>
      </c>
      <c r="I96" s="10">
        <v>1</v>
      </c>
      <c r="J96" s="12">
        <f>+(E96*H96)/I96</f>
        <v>3.6</v>
      </c>
      <c r="M96" s="39"/>
    </row>
    <row r="97" spans="2:13" x14ac:dyDescent="0.3">
      <c r="B97" s="10"/>
      <c r="C97" s="20">
        <v>93</v>
      </c>
      <c r="D97" s="16" t="s">
        <v>620</v>
      </c>
      <c r="E97" s="16">
        <v>5</v>
      </c>
      <c r="F97" s="10">
        <v>5</v>
      </c>
      <c r="G97" s="10"/>
      <c r="H97" s="10">
        <v>1</v>
      </c>
      <c r="I97" s="10">
        <v>1</v>
      </c>
      <c r="J97" s="12">
        <f t="shared" ref="J97:J99" si="2">+(E97*H97)/I97</f>
        <v>5</v>
      </c>
      <c r="M97" s="39"/>
    </row>
    <row r="98" spans="2:13" x14ac:dyDescent="0.3">
      <c r="B98" s="10"/>
      <c r="C98" s="20">
        <v>94</v>
      </c>
      <c r="D98" s="16" t="s">
        <v>619</v>
      </c>
      <c r="E98" s="16">
        <v>3.6</v>
      </c>
      <c r="F98" s="10">
        <v>3.9</v>
      </c>
      <c r="G98" s="10"/>
      <c r="H98" s="10">
        <v>2</v>
      </c>
      <c r="I98" s="12">
        <v>13.03571429</v>
      </c>
      <c r="J98" s="12">
        <f t="shared" si="2"/>
        <v>0.55232876694170019</v>
      </c>
      <c r="M98" s="39"/>
    </row>
    <row r="99" spans="2:13" x14ac:dyDescent="0.3">
      <c r="B99" s="10"/>
      <c r="C99" s="20">
        <v>95</v>
      </c>
      <c r="D99" s="16" t="s">
        <v>621</v>
      </c>
      <c r="E99" s="16">
        <v>3</v>
      </c>
      <c r="F99" s="10">
        <v>5</v>
      </c>
      <c r="G99" s="10"/>
      <c r="H99" s="10">
        <v>2</v>
      </c>
      <c r="I99" s="12">
        <v>13.03571429</v>
      </c>
      <c r="J99" s="12">
        <f t="shared" si="2"/>
        <v>0.46027397245141677</v>
      </c>
      <c r="K99" s="23" t="s">
        <v>298</v>
      </c>
      <c r="L99" s="54">
        <f>SUM(J96:J99)</f>
        <v>9.6126027393931164</v>
      </c>
      <c r="M99" s="39">
        <f>COUNT(J96:J99)</f>
        <v>4</v>
      </c>
    </row>
    <row r="100" spans="2:13" x14ac:dyDescent="0.3">
      <c r="B100" s="21" t="s">
        <v>438</v>
      </c>
      <c r="C100" s="10"/>
      <c r="D100" s="20"/>
      <c r="E100" s="20"/>
      <c r="F100" s="10"/>
      <c r="G100" s="10"/>
      <c r="H100" s="10"/>
      <c r="I100" s="10"/>
      <c r="J100" s="12"/>
      <c r="M100" s="39"/>
    </row>
    <row r="101" spans="2:13" x14ac:dyDescent="0.3">
      <c r="B101" s="10"/>
      <c r="C101" s="20">
        <v>96</v>
      </c>
      <c r="D101" s="10" t="s">
        <v>80</v>
      </c>
      <c r="E101" s="10">
        <v>16</v>
      </c>
      <c r="F101" s="10">
        <v>12</v>
      </c>
      <c r="G101" s="10"/>
      <c r="H101" s="17">
        <v>3</v>
      </c>
      <c r="I101" s="10">
        <v>52</v>
      </c>
      <c r="J101" s="12">
        <f>+(E101*H101)/I101</f>
        <v>0.92307692307692313</v>
      </c>
      <c r="M101" s="39"/>
    </row>
    <row r="102" spans="2:13" x14ac:dyDescent="0.3">
      <c r="B102" s="10"/>
      <c r="C102" s="20">
        <v>97</v>
      </c>
      <c r="D102" s="20" t="s">
        <v>301</v>
      </c>
      <c r="E102" s="20">
        <v>20</v>
      </c>
      <c r="F102" s="10">
        <v>20</v>
      </c>
      <c r="G102" s="10"/>
      <c r="H102" s="17">
        <v>3</v>
      </c>
      <c r="I102" s="10">
        <v>52</v>
      </c>
      <c r="J102" s="12">
        <f t="shared" ref="J102:J165" si="3">+(E102*H102)/I102</f>
        <v>1.1538461538461537</v>
      </c>
      <c r="M102" s="39"/>
    </row>
    <row r="103" spans="2:13" x14ac:dyDescent="0.3">
      <c r="B103" s="10"/>
      <c r="C103" s="20">
        <v>98</v>
      </c>
      <c r="D103" s="20" t="s">
        <v>439</v>
      </c>
      <c r="E103" s="20">
        <v>20</v>
      </c>
      <c r="F103" s="10">
        <v>20</v>
      </c>
      <c r="G103" s="10"/>
      <c r="H103" s="17">
        <v>1</v>
      </c>
      <c r="I103" s="10">
        <v>52</v>
      </c>
      <c r="J103" s="12">
        <f t="shared" si="3"/>
        <v>0.38461538461538464</v>
      </c>
      <c r="M103" s="39"/>
    </row>
    <row r="104" spans="2:13" x14ac:dyDescent="0.3">
      <c r="B104" s="10"/>
      <c r="C104" s="20">
        <v>99</v>
      </c>
      <c r="D104" s="20" t="s">
        <v>79</v>
      </c>
      <c r="E104" s="20">
        <v>8</v>
      </c>
      <c r="F104" s="10">
        <v>8</v>
      </c>
      <c r="G104" s="10"/>
      <c r="H104" s="17">
        <v>2</v>
      </c>
      <c r="I104" s="10">
        <v>52</v>
      </c>
      <c r="J104" s="12">
        <f t="shared" si="3"/>
        <v>0.30769230769230771</v>
      </c>
      <c r="M104" s="39"/>
    </row>
    <row r="105" spans="2:13" x14ac:dyDescent="0.3">
      <c r="B105" s="10"/>
      <c r="C105" s="20">
        <v>100</v>
      </c>
      <c r="D105" s="20" t="s">
        <v>302</v>
      </c>
      <c r="E105" s="20">
        <v>5</v>
      </c>
      <c r="F105" s="10">
        <v>5</v>
      </c>
      <c r="G105" s="10"/>
      <c r="H105" s="17">
        <v>2</v>
      </c>
      <c r="I105" s="10">
        <v>52</v>
      </c>
      <c r="J105" s="12">
        <f t="shared" si="3"/>
        <v>0.19230769230769232</v>
      </c>
      <c r="M105" s="39"/>
    </row>
    <row r="106" spans="2:13" x14ac:dyDescent="0.3">
      <c r="B106" s="10"/>
      <c r="C106" s="20">
        <v>101</v>
      </c>
      <c r="D106" s="20" t="s">
        <v>303</v>
      </c>
      <c r="E106" s="20">
        <v>5</v>
      </c>
      <c r="F106" s="10">
        <v>4.5</v>
      </c>
      <c r="G106" s="10"/>
      <c r="H106" s="17">
        <v>1</v>
      </c>
      <c r="I106" s="10">
        <v>52</v>
      </c>
      <c r="J106" s="12">
        <f t="shared" si="3"/>
        <v>9.6153846153846159E-2</v>
      </c>
      <c r="M106" s="39"/>
    </row>
    <row r="107" spans="2:13" x14ac:dyDescent="0.3">
      <c r="B107" s="10"/>
      <c r="C107" s="20">
        <v>102</v>
      </c>
      <c r="D107" s="20" t="s">
        <v>83</v>
      </c>
      <c r="E107" s="20">
        <v>6</v>
      </c>
      <c r="F107" s="10">
        <v>5</v>
      </c>
      <c r="G107" s="10"/>
      <c r="H107" s="17">
        <v>3</v>
      </c>
      <c r="I107" s="10">
        <v>52</v>
      </c>
      <c r="J107" s="12">
        <f t="shared" si="3"/>
        <v>0.34615384615384615</v>
      </c>
    </row>
    <row r="108" spans="2:13" x14ac:dyDescent="0.3">
      <c r="B108" s="10"/>
      <c r="C108" s="20">
        <v>103</v>
      </c>
      <c r="D108" s="20" t="s">
        <v>440</v>
      </c>
      <c r="E108" s="20">
        <v>6</v>
      </c>
      <c r="F108" s="10">
        <v>6</v>
      </c>
      <c r="G108" s="10"/>
      <c r="H108" s="17">
        <v>5</v>
      </c>
      <c r="I108" s="10">
        <v>52</v>
      </c>
      <c r="J108" s="12">
        <f t="shared" si="3"/>
        <v>0.57692307692307687</v>
      </c>
    </row>
    <row r="109" spans="2:13" x14ac:dyDescent="0.3">
      <c r="B109" s="10"/>
      <c r="C109" s="20">
        <v>104</v>
      </c>
      <c r="D109" s="20" t="s">
        <v>90</v>
      </c>
      <c r="E109" s="20">
        <v>20</v>
      </c>
      <c r="F109" s="10">
        <v>22</v>
      </c>
      <c r="G109" s="10"/>
      <c r="H109" s="17">
        <v>4</v>
      </c>
      <c r="I109" s="10">
        <v>52</v>
      </c>
      <c r="J109" s="12">
        <f t="shared" si="3"/>
        <v>1.5384615384615385</v>
      </c>
    </row>
    <row r="110" spans="2:13" x14ac:dyDescent="0.3">
      <c r="B110" s="10"/>
      <c r="C110" s="20">
        <v>105</v>
      </c>
      <c r="D110" s="20" t="s">
        <v>88</v>
      </c>
      <c r="E110" s="20">
        <v>30</v>
      </c>
      <c r="F110" s="10">
        <v>20</v>
      </c>
      <c r="G110" s="10"/>
      <c r="H110" s="17">
        <v>4</v>
      </c>
      <c r="I110" s="10">
        <v>52</v>
      </c>
      <c r="J110" s="12">
        <f t="shared" si="3"/>
        <v>2.3076923076923075</v>
      </c>
    </row>
    <row r="111" spans="2:13" x14ac:dyDescent="0.3">
      <c r="B111" s="10"/>
      <c r="C111" s="20">
        <v>106</v>
      </c>
      <c r="D111" s="20" t="s">
        <v>441</v>
      </c>
      <c r="E111" s="20">
        <v>9</v>
      </c>
      <c r="F111" s="10">
        <v>9</v>
      </c>
      <c r="G111" s="10"/>
      <c r="H111" s="17">
        <v>4</v>
      </c>
      <c r="I111" s="10">
        <v>52</v>
      </c>
      <c r="J111" s="12">
        <f t="shared" si="3"/>
        <v>0.69230769230769229</v>
      </c>
    </row>
    <row r="112" spans="2:13" x14ac:dyDescent="0.3">
      <c r="B112" s="10"/>
      <c r="C112" s="20">
        <v>107</v>
      </c>
      <c r="D112" s="20" t="s">
        <v>89</v>
      </c>
      <c r="E112" s="20">
        <v>12.5</v>
      </c>
      <c r="F112" s="10">
        <v>20</v>
      </c>
      <c r="G112" s="10"/>
      <c r="H112" s="17">
        <v>1</v>
      </c>
      <c r="I112" s="10">
        <v>52</v>
      </c>
      <c r="J112" s="12">
        <f t="shared" si="3"/>
        <v>0.24038461538461539</v>
      </c>
    </row>
    <row r="113" spans="2:10" x14ac:dyDescent="0.3">
      <c r="B113" s="10"/>
      <c r="C113" s="20">
        <v>108</v>
      </c>
      <c r="D113" s="20" t="s">
        <v>442</v>
      </c>
      <c r="E113" s="20">
        <v>22</v>
      </c>
      <c r="F113" s="10">
        <v>22</v>
      </c>
      <c r="G113" s="10"/>
      <c r="H113" s="17">
        <v>2</v>
      </c>
      <c r="I113" s="10">
        <v>52</v>
      </c>
      <c r="J113" s="12">
        <f t="shared" si="3"/>
        <v>0.84615384615384615</v>
      </c>
    </row>
    <row r="114" spans="2:10" x14ac:dyDescent="0.3">
      <c r="B114" s="10"/>
      <c r="C114" s="20">
        <v>109</v>
      </c>
      <c r="D114" s="20" t="s">
        <v>443</v>
      </c>
      <c r="E114" s="20">
        <v>28</v>
      </c>
      <c r="F114" s="10">
        <v>28</v>
      </c>
      <c r="G114" s="10"/>
      <c r="H114" s="17">
        <v>2</v>
      </c>
      <c r="I114" s="10">
        <v>52</v>
      </c>
      <c r="J114" s="12">
        <f t="shared" si="3"/>
        <v>1.0769230769230769</v>
      </c>
    </row>
    <row r="115" spans="2:10" x14ac:dyDescent="0.3">
      <c r="B115" s="10"/>
      <c r="C115" s="20">
        <v>110</v>
      </c>
      <c r="D115" s="20" t="s">
        <v>94</v>
      </c>
      <c r="E115" s="20">
        <v>37.979999999999997</v>
      </c>
      <c r="F115" s="10">
        <v>37.979999999999997</v>
      </c>
      <c r="G115" s="10"/>
      <c r="H115" s="17">
        <v>1</v>
      </c>
      <c r="I115" s="10">
        <v>209</v>
      </c>
      <c r="J115" s="12">
        <f t="shared" si="3"/>
        <v>0.18172248803827751</v>
      </c>
    </row>
    <row r="116" spans="2:10" x14ac:dyDescent="0.3">
      <c r="B116" s="10"/>
      <c r="C116" s="20">
        <v>111</v>
      </c>
      <c r="D116" s="20" t="s">
        <v>444</v>
      </c>
      <c r="E116" s="20">
        <v>25</v>
      </c>
      <c r="F116" s="10">
        <v>25</v>
      </c>
      <c r="G116" s="10"/>
      <c r="H116" s="18">
        <v>5</v>
      </c>
      <c r="I116" s="10">
        <v>52</v>
      </c>
      <c r="J116" s="12">
        <f t="shared" si="3"/>
        <v>2.4038461538461537</v>
      </c>
    </row>
    <row r="117" spans="2:10" x14ac:dyDescent="0.3">
      <c r="B117" s="10"/>
      <c r="C117" s="20">
        <v>112</v>
      </c>
      <c r="D117" s="20" t="s">
        <v>445</v>
      </c>
      <c r="E117" s="20">
        <v>35</v>
      </c>
      <c r="F117" s="10">
        <v>38</v>
      </c>
      <c r="G117" s="10"/>
      <c r="H117" s="18">
        <v>1</v>
      </c>
      <c r="I117" s="10">
        <v>209</v>
      </c>
      <c r="J117" s="12">
        <f t="shared" si="3"/>
        <v>0.1674641148325359</v>
      </c>
    </row>
    <row r="118" spans="2:10" x14ac:dyDescent="0.3">
      <c r="B118" s="10"/>
      <c r="C118" s="20">
        <v>113</v>
      </c>
      <c r="D118" s="20" t="s">
        <v>446</v>
      </c>
      <c r="E118" s="20">
        <v>28</v>
      </c>
      <c r="F118" s="10">
        <v>25</v>
      </c>
      <c r="G118" s="10"/>
      <c r="H118" s="18">
        <v>2</v>
      </c>
      <c r="I118" s="10">
        <v>52</v>
      </c>
      <c r="J118" s="12">
        <f t="shared" si="3"/>
        <v>1.0769230769230769</v>
      </c>
    </row>
    <row r="119" spans="2:10" x14ac:dyDescent="0.3">
      <c r="B119" s="10"/>
      <c r="C119" s="20">
        <v>114</v>
      </c>
      <c r="D119" s="20" t="s">
        <v>105</v>
      </c>
      <c r="E119" s="20">
        <v>5.99</v>
      </c>
      <c r="F119" s="10">
        <v>5.99</v>
      </c>
      <c r="G119" s="10"/>
      <c r="H119" s="18">
        <v>1</v>
      </c>
      <c r="I119" s="10">
        <v>52</v>
      </c>
      <c r="J119" s="12">
        <f t="shared" si="3"/>
        <v>0.11519230769230769</v>
      </c>
    </row>
    <row r="120" spans="2:10" x14ac:dyDescent="0.3">
      <c r="B120" s="10"/>
      <c r="C120" s="20">
        <v>115</v>
      </c>
      <c r="D120" s="20" t="s">
        <v>106</v>
      </c>
      <c r="E120" s="20">
        <v>7.5</v>
      </c>
      <c r="F120" s="10">
        <v>7.5</v>
      </c>
      <c r="G120" s="10"/>
      <c r="H120" s="18">
        <v>1</v>
      </c>
      <c r="I120" s="10">
        <v>52</v>
      </c>
      <c r="J120" s="12">
        <f t="shared" si="3"/>
        <v>0.14423076923076922</v>
      </c>
    </row>
    <row r="121" spans="2:10" x14ac:dyDescent="0.3">
      <c r="B121" s="10"/>
      <c r="C121" s="20">
        <v>116</v>
      </c>
      <c r="D121" s="20" t="s">
        <v>107</v>
      </c>
      <c r="E121" s="20">
        <v>9.5</v>
      </c>
      <c r="F121" s="10">
        <v>9.5</v>
      </c>
      <c r="G121" s="10"/>
      <c r="H121" s="18">
        <v>1</v>
      </c>
      <c r="I121" s="10">
        <v>52</v>
      </c>
      <c r="J121" s="12">
        <f t="shared" si="3"/>
        <v>0.18269230769230768</v>
      </c>
    </row>
    <row r="122" spans="2:10" x14ac:dyDescent="0.3">
      <c r="B122" s="10"/>
      <c r="C122" s="20">
        <v>117</v>
      </c>
      <c r="D122" s="20" t="s">
        <v>98</v>
      </c>
      <c r="E122" s="20">
        <v>69</v>
      </c>
      <c r="F122" s="10">
        <v>45</v>
      </c>
      <c r="G122" s="10"/>
      <c r="H122" s="18">
        <v>1</v>
      </c>
      <c r="I122" s="10">
        <v>156</v>
      </c>
      <c r="J122" s="12">
        <f t="shared" si="3"/>
        <v>0.44230769230769229</v>
      </c>
    </row>
    <row r="123" spans="2:10" x14ac:dyDescent="0.3">
      <c r="B123" s="10"/>
      <c r="C123" s="20">
        <v>118</v>
      </c>
      <c r="D123" s="20" t="s">
        <v>97</v>
      </c>
      <c r="E123" s="20">
        <v>17.989999999999998</v>
      </c>
      <c r="F123" s="10">
        <v>17.989999999999998</v>
      </c>
      <c r="G123" s="10"/>
      <c r="H123" s="18">
        <v>1</v>
      </c>
      <c r="I123" s="10">
        <v>261</v>
      </c>
      <c r="J123" s="12">
        <f t="shared" si="3"/>
        <v>6.8927203065134099E-2</v>
      </c>
    </row>
    <row r="124" spans="2:10" x14ac:dyDescent="0.3">
      <c r="B124" s="10"/>
      <c r="C124" s="20">
        <v>119</v>
      </c>
      <c r="D124" s="20" t="s">
        <v>96</v>
      </c>
      <c r="E124" s="20">
        <v>35</v>
      </c>
      <c r="F124" s="10">
        <v>28</v>
      </c>
      <c r="G124" s="10"/>
      <c r="H124" s="18">
        <v>1</v>
      </c>
      <c r="I124" s="10">
        <v>104</v>
      </c>
      <c r="J124" s="12">
        <f t="shared" si="3"/>
        <v>0.33653846153846156</v>
      </c>
    </row>
    <row r="125" spans="2:10" x14ac:dyDescent="0.3">
      <c r="B125" s="10"/>
      <c r="C125" s="20">
        <v>120</v>
      </c>
      <c r="D125" s="20" t="s">
        <v>447</v>
      </c>
      <c r="E125" s="20">
        <v>39.99</v>
      </c>
      <c r="F125" s="10">
        <v>39.99</v>
      </c>
      <c r="G125" s="10"/>
      <c r="H125" s="18">
        <v>1</v>
      </c>
      <c r="I125" s="10">
        <v>521</v>
      </c>
      <c r="J125" s="12">
        <f t="shared" si="3"/>
        <v>7.6756238003838781E-2</v>
      </c>
    </row>
    <row r="126" spans="2:10" x14ac:dyDescent="0.3">
      <c r="B126" s="10"/>
      <c r="C126" s="20">
        <v>121</v>
      </c>
      <c r="D126" s="20" t="s">
        <v>315</v>
      </c>
      <c r="E126" s="20">
        <v>19.5</v>
      </c>
      <c r="F126" s="10">
        <v>19.5</v>
      </c>
      <c r="G126" s="10"/>
      <c r="H126" s="18">
        <v>1</v>
      </c>
      <c r="I126" s="10">
        <v>52</v>
      </c>
      <c r="J126" s="12">
        <f t="shared" si="3"/>
        <v>0.375</v>
      </c>
    </row>
    <row r="127" spans="2:10" x14ac:dyDescent="0.3">
      <c r="B127" s="10"/>
      <c r="C127" s="20">
        <v>122</v>
      </c>
      <c r="D127" s="20" t="s">
        <v>448</v>
      </c>
      <c r="E127" s="20">
        <v>14</v>
      </c>
      <c r="F127" s="10">
        <v>14</v>
      </c>
      <c r="G127" s="10"/>
      <c r="H127" s="18">
        <v>1</v>
      </c>
      <c r="I127" s="10">
        <v>52</v>
      </c>
      <c r="J127" s="12">
        <f t="shared" si="3"/>
        <v>0.26923076923076922</v>
      </c>
    </row>
    <row r="128" spans="2:10" x14ac:dyDescent="0.3">
      <c r="B128" s="10"/>
      <c r="C128" s="20">
        <v>123</v>
      </c>
      <c r="D128" s="20" t="s">
        <v>82</v>
      </c>
      <c r="E128" s="20">
        <v>12.5</v>
      </c>
      <c r="F128" s="10">
        <v>17</v>
      </c>
      <c r="G128" s="10"/>
      <c r="H128" s="18">
        <v>2</v>
      </c>
      <c r="I128" s="10">
        <v>52</v>
      </c>
      <c r="J128" s="12">
        <f t="shared" si="3"/>
        <v>0.48076923076923078</v>
      </c>
    </row>
    <row r="129" spans="2:10" x14ac:dyDescent="0.3">
      <c r="B129" s="10"/>
      <c r="C129" s="20">
        <v>124</v>
      </c>
      <c r="D129" s="20" t="s">
        <v>81</v>
      </c>
      <c r="E129" s="20">
        <v>20</v>
      </c>
      <c r="F129" s="10">
        <v>20</v>
      </c>
      <c r="G129" s="10"/>
      <c r="H129" s="18">
        <v>1</v>
      </c>
      <c r="I129" s="10">
        <v>52</v>
      </c>
      <c r="J129" s="12">
        <f t="shared" si="3"/>
        <v>0.38461538461538464</v>
      </c>
    </row>
    <row r="130" spans="2:10" x14ac:dyDescent="0.3">
      <c r="B130" s="10"/>
      <c r="C130" s="20">
        <v>125</v>
      </c>
      <c r="D130" s="20" t="s">
        <v>103</v>
      </c>
      <c r="E130" s="20">
        <v>7.5</v>
      </c>
      <c r="F130" s="10">
        <v>6.99</v>
      </c>
      <c r="G130" s="10"/>
      <c r="H130" s="18">
        <v>1</v>
      </c>
      <c r="I130" s="10">
        <v>26</v>
      </c>
      <c r="J130" s="12">
        <f t="shared" si="3"/>
        <v>0.28846153846153844</v>
      </c>
    </row>
    <row r="131" spans="2:10" x14ac:dyDescent="0.3">
      <c r="B131" s="10"/>
      <c r="C131" s="20">
        <v>126</v>
      </c>
      <c r="D131" s="20" t="s">
        <v>449</v>
      </c>
      <c r="E131" s="20">
        <v>6.99</v>
      </c>
      <c r="F131" s="10">
        <v>9.99</v>
      </c>
      <c r="G131" s="10"/>
      <c r="H131" s="18">
        <v>1</v>
      </c>
      <c r="I131" s="10">
        <v>52</v>
      </c>
      <c r="J131" s="12">
        <f t="shared" si="3"/>
        <v>0.13442307692307692</v>
      </c>
    </row>
    <row r="132" spans="2:10" x14ac:dyDescent="0.3">
      <c r="B132" s="10"/>
      <c r="C132" s="20">
        <v>127</v>
      </c>
      <c r="D132" s="20" t="s">
        <v>450</v>
      </c>
      <c r="E132" s="20">
        <v>19.989999999999998</v>
      </c>
      <c r="F132" s="10">
        <v>24.99</v>
      </c>
      <c r="G132" s="10"/>
      <c r="H132" s="18">
        <v>1</v>
      </c>
      <c r="I132" s="10">
        <v>52</v>
      </c>
      <c r="J132" s="12">
        <f t="shared" si="3"/>
        <v>0.38442307692307687</v>
      </c>
    </row>
    <row r="133" spans="2:10" x14ac:dyDescent="0.3">
      <c r="B133" s="10"/>
      <c r="C133" s="20">
        <v>128</v>
      </c>
      <c r="D133" s="20" t="s">
        <v>451</v>
      </c>
      <c r="E133" s="20">
        <v>19.989999999999998</v>
      </c>
      <c r="F133" s="10">
        <v>19.989999999999998</v>
      </c>
      <c r="G133" s="10"/>
      <c r="H133" s="18">
        <v>1</v>
      </c>
      <c r="I133" s="10">
        <v>52</v>
      </c>
      <c r="J133" s="12">
        <f t="shared" si="3"/>
        <v>0.38442307692307687</v>
      </c>
    </row>
    <row r="134" spans="2:10" x14ac:dyDescent="0.3">
      <c r="B134" s="10"/>
      <c r="C134" s="20">
        <v>129</v>
      </c>
      <c r="D134" s="20" t="s">
        <v>452</v>
      </c>
      <c r="E134" s="20">
        <v>59.99</v>
      </c>
      <c r="F134" s="10">
        <v>59.99</v>
      </c>
      <c r="G134" s="10"/>
      <c r="H134" s="18">
        <v>1</v>
      </c>
      <c r="I134" s="10">
        <v>104</v>
      </c>
      <c r="J134" s="12">
        <f t="shared" si="3"/>
        <v>0.57682692307692307</v>
      </c>
    </row>
    <row r="135" spans="2:10" x14ac:dyDescent="0.3">
      <c r="B135" s="10"/>
      <c r="C135" s="20">
        <v>130</v>
      </c>
      <c r="D135" s="20" t="s">
        <v>99</v>
      </c>
      <c r="E135" s="20">
        <v>26</v>
      </c>
      <c r="F135" s="10">
        <v>19.989999999999998</v>
      </c>
      <c r="G135" s="10"/>
      <c r="H135" s="18">
        <v>1</v>
      </c>
      <c r="I135" s="10">
        <v>52</v>
      </c>
      <c r="J135" s="12">
        <f t="shared" si="3"/>
        <v>0.5</v>
      </c>
    </row>
    <row r="136" spans="2:10" x14ac:dyDescent="0.3">
      <c r="B136" s="10"/>
      <c r="C136" s="20">
        <v>131</v>
      </c>
      <c r="D136" s="20" t="s">
        <v>453</v>
      </c>
      <c r="E136" s="20">
        <v>12.99</v>
      </c>
      <c r="F136" s="10">
        <v>12.99</v>
      </c>
      <c r="G136" s="10"/>
      <c r="H136" s="18">
        <v>1</v>
      </c>
      <c r="I136" s="10">
        <v>52</v>
      </c>
      <c r="J136" s="12">
        <f t="shared" si="3"/>
        <v>0.24980769230769231</v>
      </c>
    </row>
    <row r="137" spans="2:10" x14ac:dyDescent="0.3">
      <c r="B137" s="10"/>
      <c r="C137" s="20">
        <v>132</v>
      </c>
      <c r="D137" s="20" t="s">
        <v>80</v>
      </c>
      <c r="E137" s="20">
        <v>16</v>
      </c>
      <c r="F137" s="10">
        <v>16</v>
      </c>
      <c r="G137" s="10"/>
      <c r="H137" s="18">
        <v>2</v>
      </c>
      <c r="I137" s="10">
        <v>52</v>
      </c>
      <c r="J137" s="12">
        <f t="shared" si="3"/>
        <v>0.61538461538461542</v>
      </c>
    </row>
    <row r="138" spans="2:10" x14ac:dyDescent="0.3">
      <c r="B138" s="10"/>
      <c r="C138" s="20">
        <v>133</v>
      </c>
      <c r="D138" s="20" t="s">
        <v>79</v>
      </c>
      <c r="E138" s="20">
        <v>8</v>
      </c>
      <c r="F138" s="10">
        <v>10</v>
      </c>
      <c r="G138" s="10"/>
      <c r="H138" s="18">
        <v>2</v>
      </c>
      <c r="I138" s="10">
        <v>52</v>
      </c>
      <c r="J138" s="12">
        <f t="shared" si="3"/>
        <v>0.30769230769230771</v>
      </c>
    </row>
    <row r="139" spans="2:10" x14ac:dyDescent="0.3">
      <c r="B139" s="10"/>
      <c r="C139" s="20">
        <v>134</v>
      </c>
      <c r="D139" s="20" t="s">
        <v>622</v>
      </c>
      <c r="E139" s="20">
        <v>8</v>
      </c>
      <c r="F139" s="10">
        <v>8</v>
      </c>
      <c r="G139" s="10"/>
      <c r="H139" s="18">
        <v>2</v>
      </c>
      <c r="I139" s="10">
        <v>261</v>
      </c>
      <c r="J139" s="12">
        <f t="shared" si="3"/>
        <v>6.1302681992337162E-2</v>
      </c>
    </row>
    <row r="140" spans="2:10" x14ac:dyDescent="0.3">
      <c r="B140" s="10"/>
      <c r="C140" s="20">
        <v>135</v>
      </c>
      <c r="D140" s="20" t="s">
        <v>623</v>
      </c>
      <c r="E140" s="20">
        <v>12.5</v>
      </c>
      <c r="F140" s="10">
        <v>22.5</v>
      </c>
      <c r="G140" s="10"/>
      <c r="H140" s="18">
        <v>1</v>
      </c>
      <c r="I140" s="10">
        <v>261</v>
      </c>
      <c r="J140" s="12">
        <f t="shared" si="3"/>
        <v>4.7892720306513412E-2</v>
      </c>
    </row>
    <row r="141" spans="2:10" x14ac:dyDescent="0.3">
      <c r="B141" s="10"/>
      <c r="C141" s="20">
        <v>136</v>
      </c>
      <c r="D141" s="20" t="s">
        <v>624</v>
      </c>
      <c r="E141" s="20">
        <v>14</v>
      </c>
      <c r="F141" s="10">
        <v>19.5</v>
      </c>
      <c r="G141" s="10"/>
      <c r="H141" s="18">
        <v>1</v>
      </c>
      <c r="I141" s="10">
        <v>261</v>
      </c>
      <c r="J141" s="12">
        <f t="shared" si="3"/>
        <v>5.3639846743295021E-2</v>
      </c>
    </row>
    <row r="142" spans="2:10" x14ac:dyDescent="0.3">
      <c r="B142" s="10"/>
      <c r="C142" s="20">
        <v>137</v>
      </c>
      <c r="D142" s="20" t="s">
        <v>88</v>
      </c>
      <c r="E142" s="20">
        <v>30</v>
      </c>
      <c r="F142" s="10">
        <v>45</v>
      </c>
      <c r="G142" s="10"/>
      <c r="H142" s="18">
        <v>2</v>
      </c>
      <c r="I142" s="10">
        <v>104</v>
      </c>
      <c r="J142" s="12">
        <f t="shared" si="3"/>
        <v>0.57692307692307687</v>
      </c>
    </row>
    <row r="143" spans="2:10" x14ac:dyDescent="0.3">
      <c r="B143" s="10"/>
      <c r="C143" s="20">
        <v>138</v>
      </c>
      <c r="D143" s="20" t="s">
        <v>87</v>
      </c>
      <c r="E143" s="20">
        <v>42</v>
      </c>
      <c r="F143" s="10">
        <v>22.5</v>
      </c>
      <c r="G143" s="10"/>
      <c r="H143" s="18">
        <v>3</v>
      </c>
      <c r="I143" s="10">
        <v>104</v>
      </c>
      <c r="J143" s="12">
        <f t="shared" si="3"/>
        <v>1.2115384615384615</v>
      </c>
    </row>
    <row r="144" spans="2:10" x14ac:dyDescent="0.3">
      <c r="B144" s="10"/>
      <c r="C144" s="20">
        <v>139</v>
      </c>
      <c r="D144" s="20" t="s">
        <v>89</v>
      </c>
      <c r="E144" s="20">
        <v>12.5</v>
      </c>
      <c r="F144" s="10">
        <v>20</v>
      </c>
      <c r="G144" s="10"/>
      <c r="H144" s="18">
        <v>1</v>
      </c>
      <c r="I144" s="10">
        <v>104</v>
      </c>
      <c r="J144" s="12">
        <f t="shared" si="3"/>
        <v>0.1201923076923077</v>
      </c>
    </row>
    <row r="145" spans="2:10" x14ac:dyDescent="0.3">
      <c r="B145" s="10"/>
      <c r="C145" s="20">
        <v>140</v>
      </c>
      <c r="D145" s="20" t="s">
        <v>93</v>
      </c>
      <c r="E145" s="20">
        <v>25</v>
      </c>
      <c r="F145" s="10">
        <v>25</v>
      </c>
      <c r="G145" s="10"/>
      <c r="H145" s="18">
        <v>2</v>
      </c>
      <c r="I145" s="10">
        <v>104</v>
      </c>
      <c r="J145" s="12">
        <f t="shared" si="3"/>
        <v>0.48076923076923078</v>
      </c>
    </row>
    <row r="146" spans="2:10" x14ac:dyDescent="0.3">
      <c r="B146" s="10"/>
      <c r="C146" s="20">
        <v>141</v>
      </c>
      <c r="D146" s="20" t="s">
        <v>94</v>
      </c>
      <c r="E146" s="20">
        <v>85</v>
      </c>
      <c r="F146" s="10">
        <v>79</v>
      </c>
      <c r="G146" s="10"/>
      <c r="H146" s="18">
        <v>2</v>
      </c>
      <c r="I146" s="10">
        <v>52</v>
      </c>
      <c r="J146" s="12">
        <f t="shared" si="3"/>
        <v>3.2692307692307692</v>
      </c>
    </row>
    <row r="147" spans="2:10" x14ac:dyDescent="0.3">
      <c r="B147" s="10"/>
      <c r="C147" s="20">
        <v>142</v>
      </c>
      <c r="D147" s="20" t="s">
        <v>86</v>
      </c>
      <c r="E147" s="20">
        <v>20</v>
      </c>
      <c r="F147" s="10">
        <v>20</v>
      </c>
      <c r="G147" s="10"/>
      <c r="H147" s="18">
        <v>5</v>
      </c>
      <c r="I147" s="10">
        <v>52</v>
      </c>
      <c r="J147" s="12">
        <f t="shared" si="3"/>
        <v>1.9230769230769231</v>
      </c>
    </row>
    <row r="148" spans="2:10" x14ac:dyDescent="0.3">
      <c r="B148" s="10"/>
      <c r="C148" s="20">
        <v>143</v>
      </c>
      <c r="D148" s="20" t="s">
        <v>104</v>
      </c>
      <c r="E148" s="20">
        <v>8</v>
      </c>
      <c r="F148" s="10">
        <v>8</v>
      </c>
      <c r="G148" s="10"/>
      <c r="H148" s="18">
        <v>3</v>
      </c>
      <c r="I148" s="10">
        <v>521</v>
      </c>
      <c r="J148" s="12">
        <f t="shared" si="3"/>
        <v>4.6065259117082535E-2</v>
      </c>
    </row>
    <row r="149" spans="2:10" x14ac:dyDescent="0.3">
      <c r="B149" s="10"/>
      <c r="C149" s="20">
        <v>144</v>
      </c>
      <c r="D149" s="20" t="s">
        <v>625</v>
      </c>
      <c r="E149" s="20">
        <v>15</v>
      </c>
      <c r="F149" s="10">
        <v>15</v>
      </c>
      <c r="G149" s="10"/>
      <c r="H149" s="18">
        <v>3</v>
      </c>
      <c r="I149" s="10">
        <v>104</v>
      </c>
      <c r="J149" s="12">
        <f t="shared" si="3"/>
        <v>0.43269230769230771</v>
      </c>
    </row>
    <row r="150" spans="2:10" x14ac:dyDescent="0.3">
      <c r="B150" s="10"/>
      <c r="C150" s="20">
        <v>145</v>
      </c>
      <c r="D150" s="20" t="s">
        <v>83</v>
      </c>
      <c r="E150" s="20">
        <v>6</v>
      </c>
      <c r="F150" s="10">
        <v>6</v>
      </c>
      <c r="G150" s="10"/>
      <c r="H150" s="18">
        <v>3</v>
      </c>
      <c r="I150" s="10">
        <v>104</v>
      </c>
      <c r="J150" s="12">
        <f t="shared" si="3"/>
        <v>0.17307692307692307</v>
      </c>
    </row>
    <row r="151" spans="2:10" x14ac:dyDescent="0.3">
      <c r="B151" s="10"/>
      <c r="C151" s="20">
        <v>146</v>
      </c>
      <c r="D151" s="20" t="s">
        <v>84</v>
      </c>
      <c r="E151" s="20">
        <v>25</v>
      </c>
      <c r="F151" s="10">
        <v>28</v>
      </c>
      <c r="G151" s="10"/>
      <c r="H151" s="18">
        <v>3</v>
      </c>
      <c r="I151" s="10">
        <v>104</v>
      </c>
      <c r="J151" s="12">
        <f t="shared" si="3"/>
        <v>0.72115384615384615</v>
      </c>
    </row>
    <row r="152" spans="2:10" x14ac:dyDescent="0.3">
      <c r="B152" s="10"/>
      <c r="C152" s="20">
        <v>147</v>
      </c>
      <c r="D152" s="20" t="s">
        <v>90</v>
      </c>
      <c r="E152" s="20">
        <v>20</v>
      </c>
      <c r="F152" s="10">
        <v>20</v>
      </c>
      <c r="G152" s="10"/>
      <c r="H152" s="18">
        <v>2</v>
      </c>
      <c r="I152" s="10">
        <v>104</v>
      </c>
      <c r="J152" s="12">
        <f t="shared" si="3"/>
        <v>0.38461538461538464</v>
      </c>
    </row>
    <row r="153" spans="2:10" x14ac:dyDescent="0.3">
      <c r="B153" s="10"/>
      <c r="C153" s="20">
        <v>148</v>
      </c>
      <c r="D153" s="20" t="s">
        <v>626</v>
      </c>
      <c r="E153" s="20">
        <v>22</v>
      </c>
      <c r="F153" s="10">
        <v>22</v>
      </c>
      <c r="G153" s="10"/>
      <c r="H153" s="18">
        <v>2</v>
      </c>
      <c r="I153" s="10">
        <v>104</v>
      </c>
      <c r="J153" s="12">
        <f t="shared" si="3"/>
        <v>0.42307692307692307</v>
      </c>
    </row>
    <row r="154" spans="2:10" x14ac:dyDescent="0.3">
      <c r="B154" s="10"/>
      <c r="C154" s="20">
        <v>149</v>
      </c>
      <c r="D154" s="20" t="s">
        <v>98</v>
      </c>
      <c r="E154" s="20">
        <v>69</v>
      </c>
      <c r="F154" s="10">
        <v>89</v>
      </c>
      <c r="G154" s="10"/>
      <c r="H154" s="18">
        <v>1</v>
      </c>
      <c r="I154" s="10">
        <v>104</v>
      </c>
      <c r="J154" s="12">
        <f t="shared" si="3"/>
        <v>0.66346153846153844</v>
      </c>
    </row>
    <row r="155" spans="2:10" x14ac:dyDescent="0.3">
      <c r="B155" s="10"/>
      <c r="C155" s="20">
        <v>150</v>
      </c>
      <c r="D155" s="20" t="s">
        <v>97</v>
      </c>
      <c r="E155" s="20">
        <v>17.989999999999998</v>
      </c>
      <c r="F155" s="10">
        <v>17.989999999999998</v>
      </c>
      <c r="G155" s="10"/>
      <c r="H155" s="18">
        <v>1</v>
      </c>
      <c r="I155" s="10">
        <v>104</v>
      </c>
      <c r="J155" s="12">
        <f t="shared" si="3"/>
        <v>0.17298076923076922</v>
      </c>
    </row>
    <row r="156" spans="2:10" x14ac:dyDescent="0.3">
      <c r="B156" s="10"/>
      <c r="C156" s="20">
        <v>151</v>
      </c>
      <c r="D156" s="20" t="s">
        <v>105</v>
      </c>
      <c r="E156" s="20">
        <v>5.99</v>
      </c>
      <c r="F156" s="10">
        <v>5.99</v>
      </c>
      <c r="G156" s="10"/>
      <c r="H156" s="18">
        <v>1</v>
      </c>
      <c r="I156" s="10">
        <v>261</v>
      </c>
      <c r="J156" s="12">
        <f t="shared" si="3"/>
        <v>2.2950191570881226E-2</v>
      </c>
    </row>
    <row r="157" spans="2:10" x14ac:dyDescent="0.3">
      <c r="B157" s="10"/>
      <c r="C157" s="20">
        <v>152</v>
      </c>
      <c r="D157" s="20" t="s">
        <v>107</v>
      </c>
      <c r="E157" s="20">
        <v>9.5</v>
      </c>
      <c r="F157" s="10">
        <v>9.5</v>
      </c>
      <c r="G157" s="10"/>
      <c r="H157" s="18">
        <v>1</v>
      </c>
      <c r="I157" s="10">
        <v>261</v>
      </c>
      <c r="J157" s="12">
        <f t="shared" si="3"/>
        <v>3.6398467432950193E-2</v>
      </c>
    </row>
    <row r="158" spans="2:10" x14ac:dyDescent="0.3">
      <c r="B158" s="10"/>
      <c r="C158" s="20">
        <v>153</v>
      </c>
      <c r="D158" s="20" t="s">
        <v>106</v>
      </c>
      <c r="E158" s="20">
        <v>7.5</v>
      </c>
      <c r="F158" s="10">
        <v>7.5</v>
      </c>
      <c r="G158" s="10"/>
      <c r="H158" s="18">
        <v>1</v>
      </c>
      <c r="I158" s="10">
        <v>261</v>
      </c>
      <c r="J158" s="12">
        <f t="shared" si="3"/>
        <v>2.8735632183908046E-2</v>
      </c>
    </row>
    <row r="159" spans="2:10" x14ac:dyDescent="0.3">
      <c r="B159" s="10"/>
      <c r="C159" s="20">
        <v>154</v>
      </c>
      <c r="D159" s="20" t="s">
        <v>109</v>
      </c>
      <c r="E159" s="20">
        <v>12</v>
      </c>
      <c r="F159" s="10">
        <v>12</v>
      </c>
      <c r="G159" s="10"/>
      <c r="H159" s="18">
        <v>1</v>
      </c>
      <c r="I159" s="10">
        <v>104</v>
      </c>
      <c r="J159" s="12">
        <f t="shared" si="3"/>
        <v>0.11538461538461539</v>
      </c>
    </row>
    <row r="160" spans="2:10" x14ac:dyDescent="0.3">
      <c r="B160" s="10"/>
      <c r="C160" s="20">
        <v>155</v>
      </c>
      <c r="D160" s="20" t="s">
        <v>82</v>
      </c>
      <c r="E160" s="20">
        <v>12.5</v>
      </c>
      <c r="F160" s="10">
        <v>17</v>
      </c>
      <c r="G160" s="10"/>
      <c r="H160" s="18">
        <v>2</v>
      </c>
      <c r="I160" s="10">
        <v>104</v>
      </c>
      <c r="J160" s="12">
        <f t="shared" si="3"/>
        <v>0.24038461538461539</v>
      </c>
    </row>
    <row r="161" spans="2:13" x14ac:dyDescent="0.3">
      <c r="B161" s="10"/>
      <c r="C161" s="20">
        <v>156</v>
      </c>
      <c r="D161" s="20" t="s">
        <v>81</v>
      </c>
      <c r="E161" s="20">
        <v>20</v>
      </c>
      <c r="F161" s="10">
        <v>20</v>
      </c>
      <c r="G161" s="10"/>
      <c r="H161" s="18">
        <v>1</v>
      </c>
      <c r="I161" s="10">
        <v>104</v>
      </c>
      <c r="J161" s="12">
        <f t="shared" si="3"/>
        <v>0.19230769230769232</v>
      </c>
    </row>
    <row r="162" spans="2:13" x14ac:dyDescent="0.3">
      <c r="B162" s="10"/>
      <c r="C162" s="20">
        <v>157</v>
      </c>
      <c r="D162" s="20" t="s">
        <v>103</v>
      </c>
      <c r="E162" s="20">
        <v>7.5</v>
      </c>
      <c r="F162" s="10">
        <v>7.5</v>
      </c>
      <c r="G162" s="10"/>
      <c r="H162" s="18">
        <v>1</v>
      </c>
      <c r="I162" s="10">
        <v>26</v>
      </c>
      <c r="J162" s="12">
        <f t="shared" si="3"/>
        <v>0.28846153846153844</v>
      </c>
    </row>
    <row r="163" spans="2:13" x14ac:dyDescent="0.3">
      <c r="B163" s="10"/>
      <c r="C163" s="20">
        <v>158</v>
      </c>
      <c r="D163" s="20" t="s">
        <v>100</v>
      </c>
      <c r="E163" s="20">
        <v>45</v>
      </c>
      <c r="F163" s="10">
        <v>30</v>
      </c>
      <c r="G163" s="10"/>
      <c r="H163" s="18">
        <v>2</v>
      </c>
      <c r="I163" s="10">
        <v>52</v>
      </c>
      <c r="J163" s="12">
        <f t="shared" si="3"/>
        <v>1.7307692307692308</v>
      </c>
    </row>
    <row r="164" spans="2:13" x14ac:dyDescent="0.3">
      <c r="B164" s="10"/>
      <c r="C164" s="20">
        <v>159</v>
      </c>
      <c r="D164" s="20" t="s">
        <v>101</v>
      </c>
      <c r="E164" s="20">
        <v>39</v>
      </c>
      <c r="F164" s="10">
        <v>30</v>
      </c>
      <c r="G164" s="10"/>
      <c r="H164" s="18">
        <v>1</v>
      </c>
      <c r="I164" s="10">
        <v>104</v>
      </c>
      <c r="J164" s="12">
        <f t="shared" si="3"/>
        <v>0.375</v>
      </c>
    </row>
    <row r="165" spans="2:13" x14ac:dyDescent="0.3">
      <c r="B165" s="10"/>
      <c r="C165" s="20">
        <v>160</v>
      </c>
      <c r="D165" s="20" t="s">
        <v>99</v>
      </c>
      <c r="E165" s="20">
        <v>26</v>
      </c>
      <c r="F165" s="10">
        <v>29</v>
      </c>
      <c r="G165" s="10"/>
      <c r="H165" s="18">
        <v>1</v>
      </c>
      <c r="I165" s="10">
        <v>104</v>
      </c>
      <c r="J165" s="12">
        <f t="shared" si="3"/>
        <v>0.25</v>
      </c>
    </row>
    <row r="166" spans="2:13" x14ac:dyDescent="0.3">
      <c r="B166" s="10"/>
      <c r="C166" s="20">
        <v>161</v>
      </c>
      <c r="D166" s="20" t="s">
        <v>452</v>
      </c>
      <c r="E166" s="20">
        <v>59.99</v>
      </c>
      <c r="F166" s="10">
        <v>59.99</v>
      </c>
      <c r="G166" s="10"/>
      <c r="H166" s="18">
        <v>1</v>
      </c>
      <c r="I166" s="10">
        <v>104</v>
      </c>
      <c r="J166" s="12">
        <f t="shared" ref="J166:J167" si="4">+(E166*H166)/I166</f>
        <v>0.57682692307692307</v>
      </c>
    </row>
    <row r="167" spans="2:13" x14ac:dyDescent="0.3">
      <c r="B167" s="10"/>
      <c r="C167" s="20">
        <v>162</v>
      </c>
      <c r="D167" s="20" t="s">
        <v>627</v>
      </c>
      <c r="E167" s="20">
        <v>6.99</v>
      </c>
      <c r="F167" s="10">
        <v>9.99</v>
      </c>
      <c r="G167" s="10"/>
      <c r="H167" s="18">
        <v>1</v>
      </c>
      <c r="I167" s="10">
        <v>104</v>
      </c>
      <c r="J167" s="12">
        <f t="shared" si="4"/>
        <v>6.7211538461538461E-2</v>
      </c>
      <c r="K167" s="23" t="s">
        <v>10</v>
      </c>
      <c r="L167" s="54">
        <f>SUM(J101:J167)</f>
        <v>35.516470227902133</v>
      </c>
      <c r="M167" s="25">
        <f>COUNT(J101:J167)</f>
        <v>67</v>
      </c>
    </row>
    <row r="168" spans="2:13" x14ac:dyDescent="0.3">
      <c r="B168" s="21" t="s">
        <v>316</v>
      </c>
      <c r="C168" s="10"/>
      <c r="D168" s="20"/>
      <c r="E168" s="20"/>
      <c r="F168" s="10"/>
      <c r="G168" s="10"/>
      <c r="H168" s="10"/>
      <c r="I168" s="10"/>
      <c r="J168" s="12"/>
    </row>
    <row r="169" spans="2:13" x14ac:dyDescent="0.3">
      <c r="B169" s="10"/>
      <c r="C169" s="20">
        <v>163</v>
      </c>
      <c r="D169" s="20" t="s">
        <v>110</v>
      </c>
      <c r="E169" s="20">
        <v>84.64</v>
      </c>
      <c r="F169" s="10">
        <v>196.91304347826087</v>
      </c>
      <c r="G169" s="10"/>
      <c r="H169" s="18">
        <v>1</v>
      </c>
      <c r="I169" s="10">
        <v>1</v>
      </c>
      <c r="J169" s="12">
        <f>+(E169*H169)/I169</f>
        <v>84.64</v>
      </c>
    </row>
    <row r="170" spans="2:13" x14ac:dyDescent="0.3">
      <c r="B170" s="10"/>
      <c r="C170" s="20">
        <v>164</v>
      </c>
      <c r="D170" s="14" t="s">
        <v>111</v>
      </c>
      <c r="E170" s="14">
        <f>0.97*F170</f>
        <v>7.6242000000000001</v>
      </c>
      <c r="F170" s="10">
        <v>7.86</v>
      </c>
      <c r="G170" s="10"/>
      <c r="H170" s="18">
        <v>1</v>
      </c>
      <c r="I170" s="10">
        <v>1</v>
      </c>
      <c r="J170" s="12">
        <f>+(E170*H170)/I170</f>
        <v>7.6242000000000001</v>
      </c>
    </row>
    <row r="171" spans="2:13" x14ac:dyDescent="0.3">
      <c r="B171" s="10"/>
      <c r="C171" s="20">
        <v>165</v>
      </c>
      <c r="D171" s="14" t="s">
        <v>793</v>
      </c>
      <c r="E171" s="14">
        <f>0.97*F171</f>
        <v>9.4283999999999999</v>
      </c>
      <c r="F171" s="10">
        <v>9.7200000000000006</v>
      </c>
      <c r="G171" s="10"/>
      <c r="H171" s="18">
        <v>1</v>
      </c>
      <c r="I171" s="10">
        <v>1</v>
      </c>
      <c r="J171" s="12">
        <f t="shared" ref="J171:J174" si="5">+(E171*H171)/I171</f>
        <v>9.4283999999999999</v>
      </c>
    </row>
    <row r="172" spans="2:13" x14ac:dyDescent="0.3">
      <c r="B172" s="10"/>
      <c r="C172" s="20">
        <v>166</v>
      </c>
      <c r="D172" s="20" t="s">
        <v>460</v>
      </c>
      <c r="E172" s="52">
        <v>1.38</v>
      </c>
      <c r="F172" s="10">
        <v>2.17</v>
      </c>
      <c r="G172" s="10"/>
      <c r="H172" s="18">
        <v>1</v>
      </c>
      <c r="I172" s="10">
        <v>1</v>
      </c>
      <c r="J172" s="12">
        <f t="shared" si="5"/>
        <v>1.38</v>
      </c>
    </row>
    <row r="173" spans="2:13" x14ac:dyDescent="0.3">
      <c r="B173" s="10"/>
      <c r="C173" s="20">
        <v>167</v>
      </c>
      <c r="D173" s="20" t="s">
        <v>113</v>
      </c>
      <c r="E173" s="14">
        <f>0.97*F173</f>
        <v>19.099299999999999</v>
      </c>
      <c r="F173" s="10">
        <v>19.690000000000001</v>
      </c>
      <c r="G173" s="10"/>
      <c r="H173" s="18">
        <v>1</v>
      </c>
      <c r="I173" s="10">
        <v>1</v>
      </c>
      <c r="J173" s="12">
        <f t="shared" si="5"/>
        <v>19.099299999999999</v>
      </c>
    </row>
    <row r="174" spans="2:13" x14ac:dyDescent="0.3">
      <c r="B174" s="10"/>
      <c r="C174" s="20">
        <v>168</v>
      </c>
      <c r="D174" s="20" t="s">
        <v>114</v>
      </c>
      <c r="E174" s="14">
        <f>0.97*F174</f>
        <v>97</v>
      </c>
      <c r="F174" s="10">
        <v>100</v>
      </c>
      <c r="G174" s="10"/>
      <c r="H174" s="18">
        <v>1</v>
      </c>
      <c r="I174" s="10">
        <v>52</v>
      </c>
      <c r="J174" s="12">
        <f t="shared" si="5"/>
        <v>1.8653846153846154</v>
      </c>
      <c r="K174" s="23" t="s">
        <v>11</v>
      </c>
      <c r="L174" s="54">
        <f>SUM(J169:J174)</f>
        <v>124.03728461538461</v>
      </c>
      <c r="M174" s="25">
        <f>COUNT(J169:J174)</f>
        <v>6</v>
      </c>
    </row>
    <row r="175" spans="2:13" x14ac:dyDescent="0.3">
      <c r="B175" s="21" t="s">
        <v>317</v>
      </c>
      <c r="C175" s="10"/>
      <c r="D175" s="20"/>
      <c r="E175" s="20"/>
      <c r="F175" s="10"/>
      <c r="G175" s="10"/>
      <c r="H175" s="10"/>
      <c r="I175" s="10"/>
      <c r="J175" s="12"/>
    </row>
    <row r="176" spans="2:13" x14ac:dyDescent="0.3">
      <c r="B176" s="10"/>
      <c r="C176" s="20">
        <v>169</v>
      </c>
      <c r="D176" s="20" t="s">
        <v>115</v>
      </c>
      <c r="E176" s="20">
        <v>4.54</v>
      </c>
      <c r="F176" s="10">
        <v>5</v>
      </c>
      <c r="G176" s="10"/>
      <c r="H176" s="18">
        <v>1</v>
      </c>
      <c r="I176" s="10">
        <v>417</v>
      </c>
      <c r="J176" s="12">
        <f>+(E176*H176)/I176</f>
        <v>1.0887290167865708E-2</v>
      </c>
    </row>
    <row r="177" spans="2:10" x14ac:dyDescent="0.3">
      <c r="B177" s="10"/>
      <c r="C177" s="20">
        <v>170</v>
      </c>
      <c r="D177" s="20" t="s">
        <v>116</v>
      </c>
      <c r="E177" s="20">
        <v>5</v>
      </c>
      <c r="F177" s="10">
        <v>5</v>
      </c>
      <c r="G177" s="10"/>
      <c r="H177" s="18">
        <v>1</v>
      </c>
      <c r="I177" s="10">
        <v>521</v>
      </c>
      <c r="J177" s="12">
        <f t="shared" ref="J177:J201" si="6">+(E177*H177)/I177</f>
        <v>9.5969289827255271E-3</v>
      </c>
    </row>
    <row r="178" spans="2:10" x14ac:dyDescent="0.3">
      <c r="B178" s="10"/>
      <c r="C178" s="20">
        <v>171</v>
      </c>
      <c r="D178" s="20" t="s">
        <v>461</v>
      </c>
      <c r="E178" s="20">
        <v>8.9499999999999993</v>
      </c>
      <c r="F178" s="10">
        <v>12</v>
      </c>
      <c r="G178" s="10"/>
      <c r="H178" s="18">
        <v>1</v>
      </c>
      <c r="I178" s="10">
        <v>261</v>
      </c>
      <c r="J178" s="12">
        <f t="shared" si="6"/>
        <v>3.4291187739463602E-2</v>
      </c>
    </row>
    <row r="179" spans="2:10" x14ac:dyDescent="0.3">
      <c r="B179" s="10"/>
      <c r="C179" s="20">
        <v>172</v>
      </c>
      <c r="D179" s="20" t="s">
        <v>214</v>
      </c>
      <c r="E179" s="20">
        <v>0.99</v>
      </c>
      <c r="F179" s="10">
        <v>0.99</v>
      </c>
      <c r="G179" s="10"/>
      <c r="H179" s="18">
        <v>1</v>
      </c>
      <c r="I179" s="10">
        <v>1043</v>
      </c>
      <c r="J179" s="12">
        <f t="shared" si="6"/>
        <v>9.4918504314477471E-4</v>
      </c>
    </row>
    <row r="180" spans="2:10" x14ac:dyDescent="0.3">
      <c r="B180" s="10"/>
      <c r="C180" s="20">
        <v>173</v>
      </c>
      <c r="D180" s="20" t="s">
        <v>462</v>
      </c>
      <c r="E180" s="20">
        <v>7.99</v>
      </c>
      <c r="F180" s="10">
        <v>7.99</v>
      </c>
      <c r="G180" s="10"/>
      <c r="H180" s="18">
        <v>1</v>
      </c>
      <c r="I180" s="10">
        <v>156</v>
      </c>
      <c r="J180" s="12">
        <f t="shared" si="6"/>
        <v>5.1217948717948721E-2</v>
      </c>
    </row>
    <row r="181" spans="2:10" x14ac:dyDescent="0.3">
      <c r="B181" s="10"/>
      <c r="C181" s="20">
        <v>174</v>
      </c>
      <c r="D181" s="20" t="s">
        <v>115</v>
      </c>
      <c r="E181" s="20">
        <v>4.54</v>
      </c>
      <c r="F181" s="10">
        <v>5</v>
      </c>
      <c r="G181" s="10"/>
      <c r="H181" s="18">
        <v>1</v>
      </c>
      <c r="I181" s="10">
        <v>417</v>
      </c>
      <c r="J181" s="12">
        <f t="shared" si="6"/>
        <v>1.0887290167865708E-2</v>
      </c>
    </row>
    <row r="182" spans="2:10" x14ac:dyDescent="0.3">
      <c r="B182" s="10"/>
      <c r="C182" s="20">
        <v>175</v>
      </c>
      <c r="D182" s="20" t="s">
        <v>116</v>
      </c>
      <c r="E182" s="20">
        <v>5</v>
      </c>
      <c r="F182" s="10">
        <v>5</v>
      </c>
      <c r="G182" s="10"/>
      <c r="H182" s="18">
        <v>1</v>
      </c>
      <c r="I182" s="10">
        <v>521</v>
      </c>
      <c r="J182" s="12">
        <f t="shared" si="6"/>
        <v>9.5969289827255271E-3</v>
      </c>
    </row>
    <row r="183" spans="2:10" x14ac:dyDescent="0.3">
      <c r="B183" s="10"/>
      <c r="C183" s="20">
        <v>176</v>
      </c>
      <c r="D183" s="20" t="s">
        <v>117</v>
      </c>
      <c r="E183" s="20">
        <v>44</v>
      </c>
      <c r="F183" s="10">
        <v>44</v>
      </c>
      <c r="G183" s="10"/>
      <c r="H183" s="18">
        <v>1</v>
      </c>
      <c r="I183" s="10">
        <v>521</v>
      </c>
      <c r="J183" s="12">
        <f t="shared" si="6"/>
        <v>8.4452975047984644E-2</v>
      </c>
    </row>
    <row r="184" spans="2:10" x14ac:dyDescent="0.3">
      <c r="B184" s="10"/>
      <c r="C184" s="20">
        <v>177</v>
      </c>
      <c r="D184" s="20" t="s">
        <v>118</v>
      </c>
      <c r="E184" s="20">
        <v>27</v>
      </c>
      <c r="F184" s="10">
        <v>27</v>
      </c>
      <c r="G184" s="10"/>
      <c r="H184" s="18">
        <v>1</v>
      </c>
      <c r="I184" s="10">
        <v>521</v>
      </c>
      <c r="J184" s="12">
        <f t="shared" si="6"/>
        <v>5.1823416506717852E-2</v>
      </c>
    </row>
    <row r="185" spans="2:10" x14ac:dyDescent="0.3">
      <c r="B185" s="10"/>
      <c r="C185" s="20">
        <v>178</v>
      </c>
      <c r="D185" s="20" t="s">
        <v>120</v>
      </c>
      <c r="E185" s="20">
        <v>6.5</v>
      </c>
      <c r="F185" s="10">
        <v>19.5</v>
      </c>
      <c r="G185" s="10"/>
      <c r="H185" s="18">
        <v>1</v>
      </c>
      <c r="I185" s="10">
        <v>521</v>
      </c>
      <c r="J185" s="12">
        <f t="shared" si="6"/>
        <v>1.2476007677543186E-2</v>
      </c>
    </row>
    <row r="186" spans="2:10" x14ac:dyDescent="0.3">
      <c r="B186" s="10"/>
      <c r="C186" s="20">
        <v>179</v>
      </c>
      <c r="D186" s="20" t="s">
        <v>121</v>
      </c>
      <c r="E186" s="20">
        <v>7.29</v>
      </c>
      <c r="F186" s="10">
        <v>3.99</v>
      </c>
      <c r="G186" s="10"/>
      <c r="H186" s="18">
        <v>1</v>
      </c>
      <c r="I186" s="10">
        <v>521</v>
      </c>
      <c r="J186" s="12">
        <f t="shared" si="6"/>
        <v>1.3992322456813819E-2</v>
      </c>
    </row>
    <row r="187" spans="2:10" x14ac:dyDescent="0.3">
      <c r="B187" s="10"/>
      <c r="C187" s="20">
        <v>180</v>
      </c>
      <c r="D187" s="20" t="s">
        <v>463</v>
      </c>
      <c r="E187" s="20">
        <v>239.99</v>
      </c>
      <c r="F187" s="10">
        <v>228.65</v>
      </c>
      <c r="G187" s="10"/>
      <c r="H187" s="18">
        <v>1</v>
      </c>
      <c r="I187" s="10">
        <v>521</v>
      </c>
      <c r="J187" s="12">
        <f t="shared" si="6"/>
        <v>0.4606333973128599</v>
      </c>
    </row>
    <row r="188" spans="2:10" x14ac:dyDescent="0.3">
      <c r="B188" s="10"/>
      <c r="C188" s="20">
        <v>181</v>
      </c>
      <c r="D188" s="20" t="s">
        <v>464</v>
      </c>
      <c r="E188" s="20">
        <v>249.99</v>
      </c>
      <c r="F188" s="10">
        <v>239.2</v>
      </c>
      <c r="G188" s="10"/>
      <c r="H188" s="18">
        <v>1</v>
      </c>
      <c r="I188" s="10">
        <v>521</v>
      </c>
      <c r="J188" s="12">
        <f t="shared" si="6"/>
        <v>0.47982725527831094</v>
      </c>
    </row>
    <row r="189" spans="2:10" x14ac:dyDescent="0.3">
      <c r="B189" s="10"/>
      <c r="C189" s="20">
        <v>182</v>
      </c>
      <c r="D189" s="20" t="s">
        <v>465</v>
      </c>
      <c r="E189" s="20">
        <v>22</v>
      </c>
      <c r="F189" s="10">
        <v>22</v>
      </c>
      <c r="G189" s="10"/>
      <c r="H189" s="18">
        <v>2</v>
      </c>
      <c r="I189" s="10">
        <v>156</v>
      </c>
      <c r="J189" s="12">
        <f t="shared" si="6"/>
        <v>0.28205128205128205</v>
      </c>
    </row>
    <row r="190" spans="2:10" x14ac:dyDescent="0.3">
      <c r="B190" s="10"/>
      <c r="C190" s="20">
        <v>183</v>
      </c>
      <c r="D190" s="20" t="s">
        <v>466</v>
      </c>
      <c r="E190" s="20">
        <v>10</v>
      </c>
      <c r="F190" s="10">
        <v>10</v>
      </c>
      <c r="G190" s="10"/>
      <c r="H190" s="18">
        <v>4</v>
      </c>
      <c r="I190" s="10">
        <v>156</v>
      </c>
      <c r="J190" s="12">
        <f t="shared" si="6"/>
        <v>0.25641025641025639</v>
      </c>
    </row>
    <row r="191" spans="2:10" x14ac:dyDescent="0.3">
      <c r="B191" s="10"/>
      <c r="C191" s="20">
        <v>184</v>
      </c>
      <c r="D191" s="20" t="s">
        <v>125</v>
      </c>
      <c r="E191" s="20">
        <v>119</v>
      </c>
      <c r="F191" s="10">
        <v>119</v>
      </c>
      <c r="G191" s="10"/>
      <c r="H191" s="18">
        <v>1</v>
      </c>
      <c r="I191" s="10">
        <v>521</v>
      </c>
      <c r="J191" s="12">
        <f t="shared" si="6"/>
        <v>0.22840690978886757</v>
      </c>
    </row>
    <row r="192" spans="2:10" x14ac:dyDescent="0.3">
      <c r="B192" s="10"/>
      <c r="C192" s="20">
        <v>185</v>
      </c>
      <c r="D192" s="20" t="s">
        <v>124</v>
      </c>
      <c r="E192" s="20">
        <v>249</v>
      </c>
      <c r="F192" s="10">
        <v>44.68</v>
      </c>
      <c r="G192" s="10"/>
      <c r="H192" s="18">
        <v>1</v>
      </c>
      <c r="I192" s="10">
        <v>521</v>
      </c>
      <c r="J192" s="12">
        <f t="shared" si="6"/>
        <v>0.47792706333973128</v>
      </c>
    </row>
    <row r="193" spans="2:10" x14ac:dyDescent="0.3">
      <c r="B193" s="10"/>
      <c r="C193" s="20">
        <v>186</v>
      </c>
      <c r="D193" s="20" t="s">
        <v>467</v>
      </c>
      <c r="E193" s="20">
        <v>15</v>
      </c>
      <c r="F193" s="10">
        <v>20</v>
      </c>
      <c r="G193" s="10"/>
      <c r="H193" s="18">
        <v>1</v>
      </c>
      <c r="I193" s="10">
        <v>104</v>
      </c>
      <c r="J193" s="12">
        <f t="shared" si="6"/>
        <v>0.14423076923076922</v>
      </c>
    </row>
    <row r="194" spans="2:10" x14ac:dyDescent="0.3">
      <c r="B194" s="10"/>
      <c r="C194" s="20">
        <v>187</v>
      </c>
      <c r="D194" s="20" t="s">
        <v>126</v>
      </c>
      <c r="E194" s="20">
        <v>12</v>
      </c>
      <c r="F194" s="10">
        <v>12</v>
      </c>
      <c r="G194" s="10"/>
      <c r="H194" s="18">
        <v>1</v>
      </c>
      <c r="I194" s="10">
        <v>260.7</v>
      </c>
      <c r="J194" s="12">
        <f t="shared" si="6"/>
        <v>4.6029919447640968E-2</v>
      </c>
    </row>
    <row r="195" spans="2:10" x14ac:dyDescent="0.3">
      <c r="B195" s="10"/>
      <c r="C195" s="20">
        <v>188</v>
      </c>
      <c r="D195" s="20" t="s">
        <v>115</v>
      </c>
      <c r="E195" s="20">
        <v>4.54</v>
      </c>
      <c r="F195" s="10">
        <v>5</v>
      </c>
      <c r="G195" s="10"/>
      <c r="H195" s="18">
        <v>1</v>
      </c>
      <c r="I195" s="10">
        <v>417</v>
      </c>
      <c r="J195" s="12">
        <f t="shared" si="6"/>
        <v>1.0887290167865708E-2</v>
      </c>
    </row>
    <row r="196" spans="2:10" x14ac:dyDescent="0.3">
      <c r="B196" s="10"/>
      <c r="C196" s="20">
        <v>189</v>
      </c>
      <c r="D196" s="20" t="s">
        <v>116</v>
      </c>
      <c r="E196" s="20">
        <v>5</v>
      </c>
      <c r="F196" s="10">
        <v>5</v>
      </c>
      <c r="G196" s="10"/>
      <c r="H196" s="18">
        <v>1</v>
      </c>
      <c r="I196" s="10">
        <v>521</v>
      </c>
      <c r="J196" s="12">
        <f t="shared" si="6"/>
        <v>9.5969289827255271E-3</v>
      </c>
    </row>
    <row r="197" spans="2:10" x14ac:dyDescent="0.3">
      <c r="B197" s="10"/>
      <c r="C197" s="20">
        <v>190</v>
      </c>
      <c r="D197" s="20" t="s">
        <v>117</v>
      </c>
      <c r="E197" s="20">
        <v>44</v>
      </c>
      <c r="F197" s="10">
        <v>44</v>
      </c>
      <c r="G197" s="10"/>
      <c r="H197" s="18">
        <v>1</v>
      </c>
      <c r="I197" s="10">
        <v>521</v>
      </c>
      <c r="J197" s="12">
        <f t="shared" si="6"/>
        <v>8.4452975047984644E-2</v>
      </c>
    </row>
    <row r="198" spans="2:10" x14ac:dyDescent="0.3">
      <c r="B198" s="10"/>
      <c r="C198" s="20">
        <v>191</v>
      </c>
      <c r="D198" s="20" t="s">
        <v>118</v>
      </c>
      <c r="E198" s="20">
        <v>27</v>
      </c>
      <c r="F198" s="10">
        <v>27</v>
      </c>
      <c r="G198" s="10"/>
      <c r="H198" s="18">
        <v>1</v>
      </c>
      <c r="I198" s="10">
        <v>521</v>
      </c>
      <c r="J198" s="12">
        <f t="shared" si="6"/>
        <v>5.1823416506717852E-2</v>
      </c>
    </row>
    <row r="199" spans="2:10" x14ac:dyDescent="0.3">
      <c r="B199" s="10"/>
      <c r="C199" s="20">
        <v>192</v>
      </c>
      <c r="D199" s="20" t="s">
        <v>120</v>
      </c>
      <c r="E199" s="20">
        <v>6.5</v>
      </c>
      <c r="F199" s="10">
        <v>19.5</v>
      </c>
      <c r="G199" s="10"/>
      <c r="H199" s="18">
        <v>1</v>
      </c>
      <c r="I199" s="10">
        <v>521</v>
      </c>
      <c r="J199" s="12">
        <f t="shared" si="6"/>
        <v>1.2476007677543186E-2</v>
      </c>
    </row>
    <row r="200" spans="2:10" x14ac:dyDescent="0.3">
      <c r="B200" s="10"/>
      <c r="C200" s="20">
        <v>193</v>
      </c>
      <c r="D200" s="20" t="s">
        <v>121</v>
      </c>
      <c r="E200" s="20">
        <v>7.29</v>
      </c>
      <c r="F200" s="10">
        <v>3.99</v>
      </c>
      <c r="G200" s="10"/>
      <c r="H200" s="18">
        <v>1</v>
      </c>
      <c r="I200" s="10">
        <v>521</v>
      </c>
      <c r="J200" s="12">
        <f t="shared" si="6"/>
        <v>1.3992322456813819E-2</v>
      </c>
    </row>
    <row r="201" spans="2:10" x14ac:dyDescent="0.3">
      <c r="B201" s="10"/>
      <c r="C201" s="20">
        <v>194</v>
      </c>
      <c r="D201" s="20" t="s">
        <v>1516</v>
      </c>
      <c r="E201" s="20">
        <v>499</v>
      </c>
      <c r="F201" s="10">
        <v>149</v>
      </c>
      <c r="G201" s="10"/>
      <c r="H201" s="18">
        <v>1</v>
      </c>
      <c r="I201" s="10">
        <v>521</v>
      </c>
      <c r="J201" s="12">
        <f t="shared" si="6"/>
        <v>0.95777351247600773</v>
      </c>
    </row>
    <row r="202" spans="2:10" x14ac:dyDescent="0.3">
      <c r="B202" s="10"/>
      <c r="C202" s="20">
        <v>195</v>
      </c>
      <c r="D202" s="20" t="s">
        <v>468</v>
      </c>
      <c r="E202" s="10" t="s">
        <v>799</v>
      </c>
      <c r="F202" s="10" t="s">
        <v>799</v>
      </c>
      <c r="G202" s="10"/>
      <c r="H202" s="18">
        <v>2</v>
      </c>
      <c r="I202" s="10">
        <v>521.42999999999995</v>
      </c>
      <c r="J202" s="12"/>
    </row>
    <row r="203" spans="2:10" x14ac:dyDescent="0.3">
      <c r="B203" s="10"/>
      <c r="C203" s="20">
        <v>196</v>
      </c>
      <c r="D203" s="20" t="s">
        <v>131</v>
      </c>
      <c r="E203" s="20">
        <v>7.99</v>
      </c>
      <c r="F203" s="10">
        <v>8.99</v>
      </c>
      <c r="G203" s="10"/>
      <c r="H203" s="18">
        <v>2</v>
      </c>
      <c r="I203" s="10">
        <v>104</v>
      </c>
      <c r="J203" s="12">
        <f>+(E203*H203)/I203</f>
        <v>0.15365384615384617</v>
      </c>
    </row>
    <row r="204" spans="2:10" x14ac:dyDescent="0.3">
      <c r="B204" s="10"/>
      <c r="C204" s="20">
        <v>197</v>
      </c>
      <c r="D204" s="20" t="s">
        <v>132</v>
      </c>
      <c r="E204" s="20">
        <v>3.99</v>
      </c>
      <c r="F204" s="10">
        <v>2.99</v>
      </c>
      <c r="G204" s="10"/>
      <c r="H204" s="18">
        <v>2</v>
      </c>
      <c r="I204" s="10">
        <v>104</v>
      </c>
      <c r="J204" s="12">
        <f t="shared" ref="J204:J267" si="7">+(E204*H204)/I204</f>
        <v>7.6730769230769241E-2</v>
      </c>
    </row>
    <row r="205" spans="2:10" x14ac:dyDescent="0.3">
      <c r="B205" s="10"/>
      <c r="C205" s="20">
        <v>198</v>
      </c>
      <c r="D205" s="20" t="s">
        <v>116</v>
      </c>
      <c r="E205" s="20">
        <v>5</v>
      </c>
      <c r="F205" s="10">
        <v>5</v>
      </c>
      <c r="G205" s="10"/>
      <c r="H205" s="18">
        <v>1</v>
      </c>
      <c r="I205" s="10">
        <v>521</v>
      </c>
      <c r="J205" s="12">
        <f t="shared" si="7"/>
        <v>9.5969289827255271E-3</v>
      </c>
    </row>
    <row r="206" spans="2:10" x14ac:dyDescent="0.3">
      <c r="B206" s="10"/>
      <c r="C206" s="20">
        <v>199</v>
      </c>
      <c r="D206" s="20" t="s">
        <v>469</v>
      </c>
      <c r="E206" s="20">
        <v>21</v>
      </c>
      <c r="F206" s="10">
        <v>21</v>
      </c>
      <c r="G206" s="10"/>
      <c r="H206" s="18">
        <v>1</v>
      </c>
      <c r="I206" s="10">
        <v>261</v>
      </c>
      <c r="J206" s="12">
        <f t="shared" si="7"/>
        <v>8.0459770114942528E-2</v>
      </c>
    </row>
    <row r="207" spans="2:10" x14ac:dyDescent="0.3">
      <c r="B207" s="10"/>
      <c r="C207" s="20">
        <v>200</v>
      </c>
      <c r="D207" s="20" t="s">
        <v>470</v>
      </c>
      <c r="E207" s="20">
        <v>14.99</v>
      </c>
      <c r="F207" s="10">
        <v>14.99</v>
      </c>
      <c r="G207" s="10"/>
      <c r="H207" s="18">
        <v>2</v>
      </c>
      <c r="I207" s="10">
        <v>156</v>
      </c>
      <c r="J207" s="12">
        <f t="shared" si="7"/>
        <v>0.19217948717948719</v>
      </c>
    </row>
    <row r="208" spans="2:10" x14ac:dyDescent="0.3">
      <c r="B208" s="10"/>
      <c r="C208" s="20">
        <v>201</v>
      </c>
      <c r="D208" s="20" t="s">
        <v>471</v>
      </c>
      <c r="E208" s="20">
        <v>19.989999999999998</v>
      </c>
      <c r="F208" s="10">
        <v>28.2</v>
      </c>
      <c r="G208" s="10"/>
      <c r="H208" s="18">
        <v>2</v>
      </c>
      <c r="I208" s="10">
        <v>417</v>
      </c>
      <c r="J208" s="12">
        <f t="shared" si="7"/>
        <v>9.5875299760191837E-2</v>
      </c>
    </row>
    <row r="209" spans="2:10" x14ac:dyDescent="0.3">
      <c r="B209" s="10"/>
      <c r="C209" s="20">
        <v>202</v>
      </c>
      <c r="D209" s="20" t="s">
        <v>472</v>
      </c>
      <c r="E209" s="20">
        <v>1.1499999999999999</v>
      </c>
      <c r="F209" s="10">
        <v>2.5</v>
      </c>
      <c r="G209" s="10"/>
      <c r="H209" s="18">
        <v>1</v>
      </c>
      <c r="I209" s="10">
        <v>52</v>
      </c>
      <c r="J209" s="12">
        <f t="shared" si="7"/>
        <v>2.2115384615384613E-2</v>
      </c>
    </row>
    <row r="210" spans="2:10" x14ac:dyDescent="0.3">
      <c r="B210" s="10"/>
      <c r="C210" s="20">
        <v>203</v>
      </c>
      <c r="D210" s="20" t="s">
        <v>473</v>
      </c>
      <c r="E210" s="20">
        <v>2.99</v>
      </c>
      <c r="F210" s="10">
        <v>1.99</v>
      </c>
      <c r="G210" s="10"/>
      <c r="H210" s="18">
        <v>2</v>
      </c>
      <c r="I210" s="10">
        <v>417</v>
      </c>
      <c r="J210" s="12">
        <f t="shared" si="7"/>
        <v>1.4340527577937651E-2</v>
      </c>
    </row>
    <row r="211" spans="2:10" x14ac:dyDescent="0.3">
      <c r="B211" s="10"/>
      <c r="C211" s="20">
        <v>204</v>
      </c>
      <c r="D211" s="20" t="s">
        <v>134</v>
      </c>
      <c r="E211" s="20">
        <v>1.1499999999999999</v>
      </c>
      <c r="F211" s="10">
        <v>2.99</v>
      </c>
      <c r="G211" s="10"/>
      <c r="H211" s="18">
        <v>8</v>
      </c>
      <c r="I211" s="10">
        <v>156</v>
      </c>
      <c r="J211" s="12">
        <f t="shared" si="7"/>
        <v>5.8974358974358973E-2</v>
      </c>
    </row>
    <row r="212" spans="2:10" x14ac:dyDescent="0.3">
      <c r="B212" s="10"/>
      <c r="C212" s="20">
        <v>205</v>
      </c>
      <c r="D212" s="20" t="s">
        <v>474</v>
      </c>
      <c r="E212" s="20">
        <v>3.99</v>
      </c>
      <c r="F212" s="10">
        <v>2.99</v>
      </c>
      <c r="G212" s="10"/>
      <c r="H212" s="18">
        <v>2</v>
      </c>
      <c r="I212" s="10">
        <v>104</v>
      </c>
      <c r="J212" s="12">
        <f t="shared" si="7"/>
        <v>7.6730769230769241E-2</v>
      </c>
    </row>
    <row r="213" spans="2:10" x14ac:dyDescent="0.3">
      <c r="B213" s="10"/>
      <c r="C213" s="20">
        <v>206</v>
      </c>
      <c r="D213" s="20" t="s">
        <v>475</v>
      </c>
      <c r="E213" s="20">
        <v>6.49</v>
      </c>
      <c r="F213" s="10">
        <v>4.99</v>
      </c>
      <c r="G213" s="10"/>
      <c r="H213" s="18">
        <v>1</v>
      </c>
      <c r="I213" s="10">
        <v>261</v>
      </c>
      <c r="J213" s="12">
        <f t="shared" si="7"/>
        <v>2.4865900383141765E-2</v>
      </c>
    </row>
    <row r="214" spans="2:10" x14ac:dyDescent="0.3">
      <c r="B214" s="10"/>
      <c r="C214" s="20">
        <v>207</v>
      </c>
      <c r="D214" s="20" t="s">
        <v>476</v>
      </c>
      <c r="E214" s="20">
        <v>5.49</v>
      </c>
      <c r="F214" s="10">
        <v>4.99</v>
      </c>
      <c r="G214" s="10"/>
      <c r="H214" s="18">
        <v>1</v>
      </c>
      <c r="I214" s="10">
        <v>261</v>
      </c>
      <c r="J214" s="12">
        <f t="shared" si="7"/>
        <v>2.1034482758620691E-2</v>
      </c>
    </row>
    <row r="215" spans="2:10" x14ac:dyDescent="0.3">
      <c r="B215" s="10"/>
      <c r="C215" s="20">
        <v>208</v>
      </c>
      <c r="D215" s="20" t="s">
        <v>477</v>
      </c>
      <c r="E215" s="20">
        <v>6.49</v>
      </c>
      <c r="F215" s="10">
        <v>7.99</v>
      </c>
      <c r="G215" s="10"/>
      <c r="H215" s="18">
        <v>2</v>
      </c>
      <c r="I215" s="10">
        <v>521</v>
      </c>
      <c r="J215" s="12">
        <f t="shared" si="7"/>
        <v>2.4913627639155472E-2</v>
      </c>
    </row>
    <row r="216" spans="2:10" x14ac:dyDescent="0.3">
      <c r="B216" s="10"/>
      <c r="C216" s="20">
        <v>209</v>
      </c>
      <c r="D216" s="20" t="s">
        <v>478</v>
      </c>
      <c r="E216" s="20">
        <v>5.5</v>
      </c>
      <c r="F216" s="10">
        <v>4.99</v>
      </c>
      <c r="G216" s="10"/>
      <c r="H216" s="18">
        <v>1</v>
      </c>
      <c r="I216" s="10">
        <v>521</v>
      </c>
      <c r="J216" s="12">
        <f t="shared" si="7"/>
        <v>1.055662188099808E-2</v>
      </c>
    </row>
    <row r="217" spans="2:10" x14ac:dyDescent="0.3">
      <c r="B217" s="10"/>
      <c r="C217" s="20">
        <v>210</v>
      </c>
      <c r="D217" s="20" t="s">
        <v>479</v>
      </c>
      <c r="E217" s="20">
        <v>2.5</v>
      </c>
      <c r="F217" s="10">
        <v>2.5</v>
      </c>
      <c r="G217" s="10"/>
      <c r="H217" s="18">
        <v>1</v>
      </c>
      <c r="I217" s="10">
        <v>521</v>
      </c>
      <c r="J217" s="12">
        <f t="shared" si="7"/>
        <v>4.7984644913627635E-3</v>
      </c>
    </row>
    <row r="218" spans="2:10" x14ac:dyDescent="0.3">
      <c r="B218" s="10"/>
      <c r="C218" s="20">
        <v>211</v>
      </c>
      <c r="D218" s="20" t="s">
        <v>480</v>
      </c>
      <c r="E218" s="20">
        <v>4.75</v>
      </c>
      <c r="F218" s="10">
        <v>4.5</v>
      </c>
      <c r="G218" s="10"/>
      <c r="H218" s="18">
        <v>1</v>
      </c>
      <c r="I218" s="10">
        <v>521</v>
      </c>
      <c r="J218" s="12">
        <f t="shared" si="7"/>
        <v>9.1170825335892512E-3</v>
      </c>
    </row>
    <row r="219" spans="2:10" x14ac:dyDescent="0.3">
      <c r="B219" s="10"/>
      <c r="C219" s="20">
        <v>212</v>
      </c>
      <c r="D219" s="20" t="s">
        <v>142</v>
      </c>
      <c r="E219" s="20">
        <v>190</v>
      </c>
      <c r="F219" s="10">
        <v>249.99</v>
      </c>
      <c r="G219" s="10"/>
      <c r="H219" s="18">
        <v>1</v>
      </c>
      <c r="I219" s="10">
        <v>521</v>
      </c>
      <c r="J219" s="12">
        <f t="shared" si="7"/>
        <v>0.36468330134357008</v>
      </c>
    </row>
    <row r="220" spans="2:10" x14ac:dyDescent="0.3">
      <c r="B220" s="10"/>
      <c r="C220" s="20">
        <v>213</v>
      </c>
      <c r="D220" s="20" t="s">
        <v>143</v>
      </c>
      <c r="E220" s="20">
        <v>189</v>
      </c>
      <c r="F220" s="10">
        <v>189</v>
      </c>
      <c r="G220" s="10"/>
      <c r="H220" s="18">
        <v>1</v>
      </c>
      <c r="I220" s="10">
        <v>261</v>
      </c>
      <c r="J220" s="12">
        <f t="shared" si="7"/>
        <v>0.72413793103448276</v>
      </c>
    </row>
    <row r="221" spans="2:10" x14ac:dyDescent="0.3">
      <c r="B221" s="10"/>
      <c r="C221" s="20">
        <v>214</v>
      </c>
      <c r="D221" s="20" t="s">
        <v>141</v>
      </c>
      <c r="E221" s="20">
        <v>293</v>
      </c>
      <c r="F221" s="10">
        <v>229</v>
      </c>
      <c r="G221" s="10"/>
      <c r="H221" s="18">
        <v>1</v>
      </c>
      <c r="I221" s="10">
        <v>521</v>
      </c>
      <c r="J221" s="12">
        <f t="shared" si="7"/>
        <v>0.56238003838771589</v>
      </c>
    </row>
    <row r="222" spans="2:10" x14ac:dyDescent="0.3">
      <c r="B222" s="10"/>
      <c r="C222" s="20">
        <v>215</v>
      </c>
      <c r="D222" s="20" t="s">
        <v>145</v>
      </c>
      <c r="E222" s="20">
        <v>9.99</v>
      </c>
      <c r="F222" s="10">
        <v>11.99</v>
      </c>
      <c r="G222" s="10"/>
      <c r="H222" s="18">
        <v>1</v>
      </c>
      <c r="I222" s="10">
        <v>104</v>
      </c>
      <c r="J222" s="12">
        <f t="shared" si="7"/>
        <v>9.6057692307692316E-2</v>
      </c>
    </row>
    <row r="223" spans="2:10" x14ac:dyDescent="0.3">
      <c r="B223" s="10"/>
      <c r="C223" s="20">
        <v>216</v>
      </c>
      <c r="D223" s="20" t="s">
        <v>144</v>
      </c>
      <c r="E223" s="20">
        <v>9.99</v>
      </c>
      <c r="F223" s="10">
        <v>11.99</v>
      </c>
      <c r="G223" s="10"/>
      <c r="H223" s="18">
        <v>1</v>
      </c>
      <c r="I223" s="10">
        <v>104</v>
      </c>
      <c r="J223" s="12">
        <f t="shared" si="7"/>
        <v>9.6057692307692316E-2</v>
      </c>
    </row>
    <row r="224" spans="2:10" x14ac:dyDescent="0.3">
      <c r="B224" s="10"/>
      <c r="C224" s="20">
        <v>217</v>
      </c>
      <c r="D224" s="20" t="s">
        <v>140</v>
      </c>
      <c r="E224" s="20">
        <v>44.99</v>
      </c>
      <c r="F224" s="10">
        <v>39.99</v>
      </c>
      <c r="G224" s="10"/>
      <c r="H224" s="18">
        <v>1</v>
      </c>
      <c r="I224" s="10">
        <v>261</v>
      </c>
      <c r="J224" s="12">
        <f t="shared" si="7"/>
        <v>0.17237547892720306</v>
      </c>
    </row>
    <row r="225" spans="2:10" x14ac:dyDescent="0.3">
      <c r="B225" s="10"/>
      <c r="C225" s="20">
        <v>218</v>
      </c>
      <c r="D225" s="20" t="s">
        <v>481</v>
      </c>
      <c r="E225" s="20">
        <v>14.99</v>
      </c>
      <c r="F225" s="10">
        <v>9.99</v>
      </c>
      <c r="G225" s="10"/>
      <c r="H225" s="18">
        <v>1</v>
      </c>
      <c r="I225" s="10">
        <v>104</v>
      </c>
      <c r="J225" s="12">
        <f t="shared" si="7"/>
        <v>0.14413461538461539</v>
      </c>
    </row>
    <row r="226" spans="2:10" x14ac:dyDescent="0.3">
      <c r="B226" s="10"/>
      <c r="C226" s="20">
        <v>219</v>
      </c>
      <c r="D226" s="20" t="s">
        <v>146</v>
      </c>
      <c r="E226" s="20">
        <v>34.99</v>
      </c>
      <c r="F226" s="10">
        <v>34.99</v>
      </c>
      <c r="G226" s="10"/>
      <c r="H226" s="18">
        <v>1</v>
      </c>
      <c r="I226" s="10">
        <v>1043</v>
      </c>
      <c r="J226" s="12">
        <f t="shared" si="7"/>
        <v>3.3547459252157241E-2</v>
      </c>
    </row>
    <row r="227" spans="2:10" x14ac:dyDescent="0.3">
      <c r="B227" s="10"/>
      <c r="C227" s="20">
        <v>220</v>
      </c>
      <c r="D227" s="20" t="s">
        <v>482</v>
      </c>
      <c r="E227" s="20">
        <v>19.989999999999998</v>
      </c>
      <c r="F227" s="10">
        <v>2.99</v>
      </c>
      <c r="G227" s="10"/>
      <c r="H227" s="18">
        <v>1</v>
      </c>
      <c r="I227" s="10">
        <v>1043</v>
      </c>
      <c r="J227" s="12">
        <f t="shared" si="7"/>
        <v>1.9165867689357619E-2</v>
      </c>
    </row>
    <row r="228" spans="2:10" x14ac:dyDescent="0.3">
      <c r="B228" s="10"/>
      <c r="C228" s="20">
        <v>221</v>
      </c>
      <c r="D228" s="20" t="s">
        <v>483</v>
      </c>
      <c r="E228" s="20">
        <v>11.99</v>
      </c>
      <c r="F228" s="10">
        <v>11.99</v>
      </c>
      <c r="G228" s="10"/>
      <c r="H228" s="18">
        <v>1</v>
      </c>
      <c r="I228" s="10">
        <v>782</v>
      </c>
      <c r="J228" s="12">
        <f t="shared" si="7"/>
        <v>1.5332480818414323E-2</v>
      </c>
    </row>
    <row r="229" spans="2:10" x14ac:dyDescent="0.3">
      <c r="B229" s="10"/>
      <c r="C229" s="20">
        <v>222</v>
      </c>
      <c r="D229" s="20" t="s">
        <v>148</v>
      </c>
      <c r="E229" s="20">
        <v>7.99</v>
      </c>
      <c r="F229" s="10">
        <v>10</v>
      </c>
      <c r="G229" s="10"/>
      <c r="H229" s="18">
        <v>2</v>
      </c>
      <c r="I229" s="10">
        <v>104</v>
      </c>
      <c r="J229" s="12">
        <f t="shared" si="7"/>
        <v>0.15365384615384617</v>
      </c>
    </row>
    <row r="230" spans="2:10" x14ac:dyDescent="0.3">
      <c r="B230" s="10"/>
      <c r="C230" s="20">
        <v>223</v>
      </c>
      <c r="D230" s="20" t="s">
        <v>484</v>
      </c>
      <c r="E230" s="20">
        <v>3.35</v>
      </c>
      <c r="F230" s="10">
        <v>2.99</v>
      </c>
      <c r="G230" s="10"/>
      <c r="H230" s="18">
        <v>2</v>
      </c>
      <c r="I230" s="10">
        <v>104</v>
      </c>
      <c r="J230" s="12">
        <f t="shared" si="7"/>
        <v>6.442307692307693E-2</v>
      </c>
    </row>
    <row r="231" spans="2:10" x14ac:dyDescent="0.3">
      <c r="B231" s="10"/>
      <c r="C231" s="20">
        <v>224</v>
      </c>
      <c r="D231" s="20" t="s">
        <v>485</v>
      </c>
      <c r="E231" s="20">
        <v>4.5</v>
      </c>
      <c r="F231" s="10">
        <v>3.5</v>
      </c>
      <c r="G231" s="10"/>
      <c r="H231" s="18">
        <v>1</v>
      </c>
      <c r="I231" s="10">
        <v>261</v>
      </c>
      <c r="J231" s="12">
        <f t="shared" si="7"/>
        <v>1.7241379310344827E-2</v>
      </c>
    </row>
    <row r="232" spans="2:10" x14ac:dyDescent="0.3">
      <c r="B232" s="10"/>
      <c r="C232" s="20">
        <v>225</v>
      </c>
      <c r="D232" s="20" t="s">
        <v>486</v>
      </c>
      <c r="E232" s="20">
        <v>4.3499999999999996</v>
      </c>
      <c r="F232" s="10">
        <v>5.65</v>
      </c>
      <c r="G232" s="10"/>
      <c r="H232" s="18">
        <v>2</v>
      </c>
      <c r="I232" s="10">
        <v>261</v>
      </c>
      <c r="J232" s="12">
        <f t="shared" si="7"/>
        <v>3.3333333333333333E-2</v>
      </c>
    </row>
    <row r="233" spans="2:10" x14ac:dyDescent="0.3">
      <c r="B233" s="10"/>
      <c r="C233" s="20">
        <v>226</v>
      </c>
      <c r="D233" s="20" t="s">
        <v>149</v>
      </c>
      <c r="E233" s="20">
        <v>1.99</v>
      </c>
      <c r="F233" s="10">
        <v>1.9</v>
      </c>
      <c r="G233" s="10"/>
      <c r="H233" s="18">
        <v>1</v>
      </c>
      <c r="I233" s="10">
        <v>261</v>
      </c>
      <c r="J233" s="12">
        <f t="shared" si="7"/>
        <v>7.6245210727969347E-3</v>
      </c>
    </row>
    <row r="234" spans="2:10" x14ac:dyDescent="0.3">
      <c r="B234" s="10"/>
      <c r="C234" s="20">
        <v>227</v>
      </c>
      <c r="D234" s="20" t="s">
        <v>487</v>
      </c>
      <c r="E234" s="20">
        <v>1.99</v>
      </c>
      <c r="F234" s="10">
        <v>1.5</v>
      </c>
      <c r="G234" s="10"/>
      <c r="H234" s="18">
        <v>3</v>
      </c>
      <c r="I234" s="10">
        <v>209</v>
      </c>
      <c r="J234" s="12">
        <f t="shared" si="7"/>
        <v>2.8564593301435407E-2</v>
      </c>
    </row>
    <row r="235" spans="2:10" x14ac:dyDescent="0.3">
      <c r="B235" s="10"/>
      <c r="C235" s="20">
        <v>228</v>
      </c>
      <c r="D235" s="20" t="s">
        <v>488</v>
      </c>
      <c r="E235" s="20">
        <v>5.49</v>
      </c>
      <c r="F235" s="10">
        <v>6.99</v>
      </c>
      <c r="G235" s="10"/>
      <c r="H235" s="18">
        <v>1</v>
      </c>
      <c r="I235" s="10">
        <v>1043</v>
      </c>
      <c r="J235" s="12">
        <f t="shared" si="7"/>
        <v>5.2636625119846601E-3</v>
      </c>
    </row>
    <row r="236" spans="2:10" x14ac:dyDescent="0.3">
      <c r="B236" s="10"/>
      <c r="C236" s="20">
        <v>229</v>
      </c>
      <c r="D236" s="20" t="s">
        <v>154</v>
      </c>
      <c r="E236" s="20">
        <v>8.99</v>
      </c>
      <c r="F236" s="10">
        <v>5.99</v>
      </c>
      <c r="G236" s="10"/>
      <c r="H236" s="18">
        <v>1</v>
      </c>
      <c r="I236" s="10">
        <v>1043</v>
      </c>
      <c r="J236" s="12">
        <f t="shared" si="7"/>
        <v>8.6193672099712376E-3</v>
      </c>
    </row>
    <row r="237" spans="2:10" x14ac:dyDescent="0.3">
      <c r="B237" s="10"/>
      <c r="C237" s="20">
        <v>230</v>
      </c>
      <c r="D237" s="20" t="s">
        <v>374</v>
      </c>
      <c r="E237" s="20">
        <v>4.99</v>
      </c>
      <c r="F237" s="10">
        <v>4.99</v>
      </c>
      <c r="G237" s="10"/>
      <c r="H237" s="18">
        <v>1</v>
      </c>
      <c r="I237" s="10">
        <v>104</v>
      </c>
      <c r="J237" s="12">
        <f t="shared" si="7"/>
        <v>4.798076923076923E-2</v>
      </c>
    </row>
    <row r="238" spans="2:10" x14ac:dyDescent="0.3">
      <c r="B238" s="10"/>
      <c r="C238" s="20">
        <v>231</v>
      </c>
      <c r="D238" s="20" t="s">
        <v>489</v>
      </c>
      <c r="E238" s="20">
        <v>2.25</v>
      </c>
      <c r="F238" s="10">
        <v>2.25</v>
      </c>
      <c r="G238" s="10"/>
      <c r="H238" s="18">
        <v>1</v>
      </c>
      <c r="I238" s="10">
        <v>261</v>
      </c>
      <c r="J238" s="12">
        <f t="shared" si="7"/>
        <v>8.6206896551724137E-3</v>
      </c>
    </row>
    <row r="239" spans="2:10" x14ac:dyDescent="0.3">
      <c r="B239" s="10"/>
      <c r="C239" s="20">
        <v>232</v>
      </c>
      <c r="D239" s="20" t="s">
        <v>157</v>
      </c>
      <c r="E239" s="20">
        <v>4.99</v>
      </c>
      <c r="F239" s="10">
        <v>1.5</v>
      </c>
      <c r="G239" s="10"/>
      <c r="H239" s="18">
        <v>1</v>
      </c>
      <c r="I239" s="10">
        <v>261</v>
      </c>
      <c r="J239" s="12">
        <f t="shared" si="7"/>
        <v>1.9118773946360156E-2</v>
      </c>
    </row>
    <row r="240" spans="2:10" x14ac:dyDescent="0.3">
      <c r="B240" s="10"/>
      <c r="C240" s="20">
        <v>233</v>
      </c>
      <c r="D240" s="20" t="s">
        <v>490</v>
      </c>
      <c r="E240" s="20">
        <v>1.7</v>
      </c>
      <c r="F240" s="10">
        <v>1.6</v>
      </c>
      <c r="G240" s="10"/>
      <c r="H240" s="18">
        <v>1</v>
      </c>
      <c r="I240" s="10">
        <v>104</v>
      </c>
      <c r="J240" s="12">
        <f t="shared" si="7"/>
        <v>1.6346153846153847E-2</v>
      </c>
    </row>
    <row r="241" spans="2:10" x14ac:dyDescent="0.3">
      <c r="B241" s="10"/>
      <c r="C241" s="20">
        <v>234</v>
      </c>
      <c r="D241" s="20" t="s">
        <v>491</v>
      </c>
      <c r="E241" s="20">
        <v>4.75</v>
      </c>
      <c r="F241" s="10">
        <v>2.79</v>
      </c>
      <c r="G241" s="10"/>
      <c r="H241" s="18">
        <v>1</v>
      </c>
      <c r="I241" s="10">
        <v>261</v>
      </c>
      <c r="J241" s="12">
        <f t="shared" si="7"/>
        <v>1.8199233716475097E-2</v>
      </c>
    </row>
    <row r="242" spans="2:10" x14ac:dyDescent="0.3">
      <c r="B242" s="10"/>
      <c r="C242" s="20">
        <v>235</v>
      </c>
      <c r="D242" s="20" t="s">
        <v>628</v>
      </c>
      <c r="E242" s="20">
        <v>4.99</v>
      </c>
      <c r="F242" s="10">
        <v>4.5</v>
      </c>
      <c r="G242" s="10"/>
      <c r="H242" s="18">
        <v>1</v>
      </c>
      <c r="I242" s="10">
        <v>261</v>
      </c>
      <c r="J242" s="12">
        <f t="shared" si="7"/>
        <v>1.9118773946360156E-2</v>
      </c>
    </row>
    <row r="243" spans="2:10" x14ac:dyDescent="0.3">
      <c r="B243" s="10"/>
      <c r="C243" s="20">
        <v>236</v>
      </c>
      <c r="D243" s="20" t="s">
        <v>156</v>
      </c>
      <c r="E243" s="20">
        <v>8.99</v>
      </c>
      <c r="F243" s="10">
        <v>5.99</v>
      </c>
      <c r="G243" s="10"/>
      <c r="H243" s="18">
        <v>1</v>
      </c>
      <c r="I243" s="10">
        <v>521</v>
      </c>
      <c r="J243" s="12">
        <f t="shared" si="7"/>
        <v>1.7255278310940498E-2</v>
      </c>
    </row>
    <row r="244" spans="2:10" x14ac:dyDescent="0.3">
      <c r="B244" s="10"/>
      <c r="C244" s="20">
        <v>237</v>
      </c>
      <c r="D244" s="20" t="s">
        <v>162</v>
      </c>
      <c r="E244" s="20">
        <v>14</v>
      </c>
      <c r="F244" s="10">
        <v>6.99</v>
      </c>
      <c r="G244" s="10"/>
      <c r="H244" s="18">
        <v>1</v>
      </c>
      <c r="I244" s="10">
        <v>104</v>
      </c>
      <c r="J244" s="12">
        <f t="shared" si="7"/>
        <v>0.13461538461538461</v>
      </c>
    </row>
    <row r="245" spans="2:10" x14ac:dyDescent="0.3">
      <c r="B245" s="10"/>
      <c r="C245" s="20">
        <v>238</v>
      </c>
      <c r="D245" s="20" t="s">
        <v>163</v>
      </c>
      <c r="E245" s="20">
        <v>1.99</v>
      </c>
      <c r="F245" s="10">
        <v>1.79</v>
      </c>
      <c r="G245" s="10"/>
      <c r="H245" s="18">
        <v>1</v>
      </c>
      <c r="I245" s="10">
        <v>104</v>
      </c>
      <c r="J245" s="12">
        <f t="shared" si="7"/>
        <v>1.9134615384615385E-2</v>
      </c>
    </row>
    <row r="246" spans="2:10" x14ac:dyDescent="0.3">
      <c r="B246" s="10"/>
      <c r="C246" s="20">
        <v>239</v>
      </c>
      <c r="D246" s="20" t="s">
        <v>164</v>
      </c>
      <c r="E246" s="20">
        <v>1.99</v>
      </c>
      <c r="F246" s="10">
        <v>3.45</v>
      </c>
      <c r="G246" s="10"/>
      <c r="H246" s="18">
        <v>1</v>
      </c>
      <c r="I246" s="10">
        <v>104</v>
      </c>
      <c r="J246" s="12">
        <f t="shared" si="7"/>
        <v>1.9134615384615385E-2</v>
      </c>
    </row>
    <row r="247" spans="2:10" x14ac:dyDescent="0.3">
      <c r="B247" s="10"/>
      <c r="C247" s="20">
        <v>240</v>
      </c>
      <c r="D247" s="20" t="s">
        <v>165</v>
      </c>
      <c r="E247" s="20">
        <v>9.99</v>
      </c>
      <c r="F247" s="10">
        <v>3.99</v>
      </c>
      <c r="G247" s="10"/>
      <c r="H247" s="18">
        <v>1</v>
      </c>
      <c r="I247" s="10">
        <v>521</v>
      </c>
      <c r="J247" s="12">
        <f t="shared" si="7"/>
        <v>1.9174664107485605E-2</v>
      </c>
    </row>
    <row r="248" spans="2:10" x14ac:dyDescent="0.3">
      <c r="B248" s="10"/>
      <c r="C248" s="20">
        <v>241</v>
      </c>
      <c r="D248" s="20" t="s">
        <v>493</v>
      </c>
      <c r="E248" s="20">
        <v>3.99</v>
      </c>
      <c r="F248" s="10">
        <v>3.99</v>
      </c>
      <c r="G248" s="10"/>
      <c r="H248" s="19">
        <v>1</v>
      </c>
      <c r="I248" s="10">
        <v>104</v>
      </c>
      <c r="J248" s="12">
        <f t="shared" si="7"/>
        <v>3.8365384615384621E-2</v>
      </c>
    </row>
    <row r="249" spans="2:10" x14ac:dyDescent="0.3">
      <c r="B249" s="10"/>
      <c r="C249" s="20">
        <v>242</v>
      </c>
      <c r="D249" s="20" t="s">
        <v>494</v>
      </c>
      <c r="E249" s="20">
        <v>7.99</v>
      </c>
      <c r="F249" s="10">
        <v>7.99</v>
      </c>
      <c r="G249" s="10"/>
      <c r="H249" s="18">
        <v>2</v>
      </c>
      <c r="I249" s="10">
        <v>104</v>
      </c>
      <c r="J249" s="12">
        <f t="shared" si="7"/>
        <v>0.15365384615384617</v>
      </c>
    </row>
    <row r="250" spans="2:10" x14ac:dyDescent="0.3">
      <c r="B250" s="10"/>
      <c r="C250" s="20">
        <v>243</v>
      </c>
      <c r="D250" s="20" t="s">
        <v>160</v>
      </c>
      <c r="E250" s="20">
        <v>5.99</v>
      </c>
      <c r="F250" s="10">
        <v>6.5</v>
      </c>
      <c r="G250" s="10"/>
      <c r="H250" s="18">
        <v>1</v>
      </c>
      <c r="I250" s="10">
        <v>104</v>
      </c>
      <c r="J250" s="12">
        <f t="shared" si="7"/>
        <v>5.7596153846153846E-2</v>
      </c>
    </row>
    <row r="251" spans="2:10" x14ac:dyDescent="0.3">
      <c r="B251" s="10"/>
      <c r="C251" s="20">
        <v>244</v>
      </c>
      <c r="D251" s="20" t="s">
        <v>182</v>
      </c>
      <c r="E251" s="20">
        <v>0.99</v>
      </c>
      <c r="F251" s="10">
        <v>0.99</v>
      </c>
      <c r="G251" s="10"/>
      <c r="H251" s="18">
        <v>1</v>
      </c>
      <c r="I251" s="10">
        <v>52</v>
      </c>
      <c r="J251" s="12">
        <f t="shared" si="7"/>
        <v>1.9038461538461539E-2</v>
      </c>
    </row>
    <row r="252" spans="2:10" x14ac:dyDescent="0.3">
      <c r="B252" s="10"/>
      <c r="C252" s="20">
        <v>245</v>
      </c>
      <c r="D252" s="20" t="s">
        <v>194</v>
      </c>
      <c r="E252" s="20">
        <v>17</v>
      </c>
      <c r="F252" s="10">
        <v>9</v>
      </c>
      <c r="G252" s="10"/>
      <c r="H252" s="18">
        <v>2</v>
      </c>
      <c r="I252" s="10">
        <v>261</v>
      </c>
      <c r="J252" s="12">
        <f t="shared" si="7"/>
        <v>0.13026819923371646</v>
      </c>
    </row>
    <row r="253" spans="2:10" x14ac:dyDescent="0.3">
      <c r="B253" s="10"/>
      <c r="C253" s="20">
        <v>246</v>
      </c>
      <c r="D253" s="20" t="s">
        <v>168</v>
      </c>
      <c r="E253" s="20">
        <v>16</v>
      </c>
      <c r="F253" s="10">
        <v>15.17</v>
      </c>
      <c r="G253" s="10"/>
      <c r="H253" s="18">
        <v>1</v>
      </c>
      <c r="I253" s="10">
        <v>521</v>
      </c>
      <c r="J253" s="12">
        <f t="shared" si="7"/>
        <v>3.0710172744721688E-2</v>
      </c>
    </row>
    <row r="254" spans="2:10" x14ac:dyDescent="0.3">
      <c r="B254" s="10"/>
      <c r="C254" s="20">
        <v>247</v>
      </c>
      <c r="D254" s="20" t="s">
        <v>495</v>
      </c>
      <c r="E254" s="20">
        <v>9.92</v>
      </c>
      <c r="F254" s="10">
        <v>9.92</v>
      </c>
      <c r="G254" s="10"/>
      <c r="H254" s="18">
        <v>1</v>
      </c>
      <c r="I254" s="10">
        <v>261</v>
      </c>
      <c r="J254" s="12">
        <f t="shared" si="7"/>
        <v>3.8007662835249041E-2</v>
      </c>
    </row>
    <row r="255" spans="2:10" x14ac:dyDescent="0.3">
      <c r="B255" s="10"/>
      <c r="C255" s="20">
        <v>248</v>
      </c>
      <c r="D255" s="20" t="s">
        <v>169</v>
      </c>
      <c r="E255" s="20">
        <v>15.2</v>
      </c>
      <c r="F255" s="10">
        <v>19.989999999999998</v>
      </c>
      <c r="G255" s="10"/>
      <c r="H255" s="18">
        <v>1</v>
      </c>
      <c r="I255" s="10">
        <v>261</v>
      </c>
      <c r="J255" s="12">
        <f t="shared" si="7"/>
        <v>5.8237547892720301E-2</v>
      </c>
    </row>
    <row r="256" spans="2:10" x14ac:dyDescent="0.3">
      <c r="B256" s="10"/>
      <c r="C256" s="20">
        <v>249</v>
      </c>
      <c r="D256" s="20" t="s">
        <v>170</v>
      </c>
      <c r="E256" s="20">
        <v>47.23</v>
      </c>
      <c r="F256" s="10">
        <v>47.23</v>
      </c>
      <c r="G256" s="10"/>
      <c r="H256" s="18">
        <v>1</v>
      </c>
      <c r="I256" s="10">
        <v>521</v>
      </c>
      <c r="J256" s="12">
        <f t="shared" si="7"/>
        <v>9.0652591170825331E-2</v>
      </c>
    </row>
    <row r="257" spans="2:10" x14ac:dyDescent="0.3">
      <c r="B257" s="10"/>
      <c r="C257" s="20">
        <v>250</v>
      </c>
      <c r="D257" s="20" t="s">
        <v>167</v>
      </c>
      <c r="E257" s="20">
        <v>2.89</v>
      </c>
      <c r="F257" s="10">
        <v>3.47</v>
      </c>
      <c r="G257" s="10"/>
      <c r="H257" s="18">
        <v>1</v>
      </c>
      <c r="I257" s="10">
        <v>6</v>
      </c>
      <c r="J257" s="12">
        <f t="shared" si="7"/>
        <v>0.48166666666666669</v>
      </c>
    </row>
    <row r="258" spans="2:10" x14ac:dyDescent="0.3">
      <c r="B258" s="10"/>
      <c r="C258" s="20">
        <v>251</v>
      </c>
      <c r="D258" s="20" t="s">
        <v>496</v>
      </c>
      <c r="E258" s="20">
        <v>1.37</v>
      </c>
      <c r="F258" s="10">
        <v>1.58</v>
      </c>
      <c r="G258" s="10"/>
      <c r="H258" s="18">
        <v>1</v>
      </c>
      <c r="I258" s="10">
        <v>11</v>
      </c>
      <c r="J258" s="12">
        <f t="shared" si="7"/>
        <v>0.12454545454545456</v>
      </c>
    </row>
    <row r="259" spans="2:10" x14ac:dyDescent="0.3">
      <c r="B259" s="10"/>
      <c r="C259" s="20">
        <v>252</v>
      </c>
      <c r="D259" s="20" t="s">
        <v>497</v>
      </c>
      <c r="E259" s="20">
        <v>7.4</v>
      </c>
      <c r="F259" s="10">
        <v>1.6</v>
      </c>
      <c r="G259" s="10"/>
      <c r="H259" s="18">
        <v>1</v>
      </c>
      <c r="I259" s="10">
        <v>261</v>
      </c>
      <c r="J259" s="12">
        <f t="shared" si="7"/>
        <v>2.8352490421455941E-2</v>
      </c>
    </row>
    <row r="260" spans="2:10" x14ac:dyDescent="0.3">
      <c r="B260" s="10"/>
      <c r="C260" s="20">
        <v>253</v>
      </c>
      <c r="D260" s="20" t="s">
        <v>498</v>
      </c>
      <c r="E260" s="20">
        <v>6.27</v>
      </c>
      <c r="F260" s="10">
        <v>6.27</v>
      </c>
      <c r="G260" s="10"/>
      <c r="H260" s="18">
        <v>1</v>
      </c>
      <c r="I260" s="10">
        <v>52</v>
      </c>
      <c r="J260" s="12">
        <f t="shared" si="7"/>
        <v>0.12057692307692307</v>
      </c>
    </row>
    <row r="261" spans="2:10" x14ac:dyDescent="0.3">
      <c r="B261" s="10"/>
      <c r="C261" s="20">
        <v>254</v>
      </c>
      <c r="D261" s="20" t="s">
        <v>499</v>
      </c>
      <c r="E261" s="20">
        <v>0.99</v>
      </c>
      <c r="F261" s="10">
        <v>2.75</v>
      </c>
      <c r="G261" s="10"/>
      <c r="H261" s="18">
        <v>1</v>
      </c>
      <c r="I261" s="10">
        <v>52</v>
      </c>
      <c r="J261" s="12">
        <f t="shared" si="7"/>
        <v>1.9038461538461539E-2</v>
      </c>
    </row>
    <row r="262" spans="2:10" x14ac:dyDescent="0.3">
      <c r="B262" s="10"/>
      <c r="C262" s="20">
        <v>255</v>
      </c>
      <c r="D262" s="20" t="s">
        <v>500</v>
      </c>
      <c r="E262" s="20">
        <v>4.49</v>
      </c>
      <c r="F262" s="10">
        <v>4.99</v>
      </c>
      <c r="G262" s="10"/>
      <c r="H262" s="18">
        <v>1</v>
      </c>
      <c r="I262" s="10">
        <v>261</v>
      </c>
      <c r="J262" s="12">
        <f t="shared" si="7"/>
        <v>1.7203065134099617E-2</v>
      </c>
    </row>
    <row r="263" spans="2:10" x14ac:dyDescent="0.3">
      <c r="B263" s="10"/>
      <c r="C263" s="20">
        <v>256</v>
      </c>
      <c r="D263" s="20" t="s">
        <v>172</v>
      </c>
      <c r="E263" s="20">
        <v>5</v>
      </c>
      <c r="F263" s="10">
        <v>6.5</v>
      </c>
      <c r="G263" s="10"/>
      <c r="H263" s="18">
        <v>1</v>
      </c>
      <c r="I263" s="10">
        <v>104</v>
      </c>
      <c r="J263" s="12">
        <f t="shared" si="7"/>
        <v>4.807692307692308E-2</v>
      </c>
    </row>
    <row r="264" spans="2:10" x14ac:dyDescent="0.3">
      <c r="B264" s="10"/>
      <c r="C264" s="20">
        <v>257</v>
      </c>
      <c r="D264" s="20" t="s">
        <v>174</v>
      </c>
      <c r="E264" s="20">
        <v>13</v>
      </c>
      <c r="F264" s="10">
        <v>13</v>
      </c>
      <c r="G264" s="10"/>
      <c r="H264" s="18">
        <v>1</v>
      </c>
      <c r="I264" s="10">
        <v>104</v>
      </c>
      <c r="J264" s="12">
        <f t="shared" si="7"/>
        <v>0.125</v>
      </c>
    </row>
    <row r="265" spans="2:10" x14ac:dyDescent="0.3">
      <c r="B265" s="10"/>
      <c r="C265" s="20">
        <v>258</v>
      </c>
      <c r="D265" s="20" t="s">
        <v>501</v>
      </c>
      <c r="E265" s="20">
        <v>2.5</v>
      </c>
      <c r="F265" s="10">
        <v>1</v>
      </c>
      <c r="G265" s="10"/>
      <c r="H265" s="18">
        <v>1</v>
      </c>
      <c r="I265" s="10">
        <v>52</v>
      </c>
      <c r="J265" s="12">
        <f t="shared" si="7"/>
        <v>4.807692307692308E-2</v>
      </c>
    </row>
    <row r="266" spans="2:10" x14ac:dyDescent="0.3">
      <c r="B266" s="10"/>
      <c r="C266" s="20">
        <v>259</v>
      </c>
      <c r="D266" s="20" t="s">
        <v>176</v>
      </c>
      <c r="E266" s="20">
        <v>3.98</v>
      </c>
      <c r="F266" s="10">
        <v>3.98</v>
      </c>
      <c r="G266" s="10"/>
      <c r="H266" s="18">
        <v>1</v>
      </c>
      <c r="I266" s="10">
        <v>104</v>
      </c>
      <c r="J266" s="12">
        <f t="shared" si="7"/>
        <v>3.8269230769230771E-2</v>
      </c>
    </row>
    <row r="267" spans="2:10" x14ac:dyDescent="0.3">
      <c r="B267" s="10"/>
      <c r="C267" s="20">
        <v>260</v>
      </c>
      <c r="D267" s="20" t="s">
        <v>175</v>
      </c>
      <c r="E267" s="20">
        <v>59</v>
      </c>
      <c r="F267" s="10">
        <v>62</v>
      </c>
      <c r="G267" s="10"/>
      <c r="H267" s="18">
        <v>1</v>
      </c>
      <c r="I267" s="10">
        <v>261</v>
      </c>
      <c r="J267" s="12">
        <f t="shared" si="7"/>
        <v>0.22605363984674329</v>
      </c>
    </row>
    <row r="268" spans="2:10" x14ac:dyDescent="0.3">
      <c r="B268" s="10"/>
      <c r="C268" s="20">
        <v>261</v>
      </c>
      <c r="D268" s="20" t="s">
        <v>191</v>
      </c>
      <c r="E268" s="20">
        <v>1.79</v>
      </c>
      <c r="F268" s="10">
        <v>1.79</v>
      </c>
      <c r="G268" s="10"/>
      <c r="H268" s="18">
        <v>1</v>
      </c>
      <c r="I268" s="10">
        <v>9</v>
      </c>
      <c r="J268" s="12">
        <f t="shared" ref="J268:J310" si="8">+(E268*H268)/I268</f>
        <v>0.19888888888888889</v>
      </c>
    </row>
    <row r="269" spans="2:10" x14ac:dyDescent="0.3">
      <c r="B269" s="10"/>
      <c r="C269" s="20">
        <v>262</v>
      </c>
      <c r="D269" s="20" t="s">
        <v>183</v>
      </c>
      <c r="E269" s="20">
        <v>0.53</v>
      </c>
      <c r="F269" s="10">
        <v>0.53</v>
      </c>
      <c r="G269" s="10"/>
      <c r="H269" s="18">
        <v>1</v>
      </c>
      <c r="I269" s="10">
        <v>4</v>
      </c>
      <c r="J269" s="12">
        <f t="shared" si="8"/>
        <v>0.13250000000000001</v>
      </c>
    </row>
    <row r="270" spans="2:10" x14ac:dyDescent="0.3">
      <c r="B270" s="10"/>
      <c r="C270" s="20">
        <v>263</v>
      </c>
      <c r="D270" s="20" t="s">
        <v>505</v>
      </c>
      <c r="E270" s="20">
        <v>1</v>
      </c>
      <c r="F270" s="10">
        <v>1.58</v>
      </c>
      <c r="G270" s="10"/>
      <c r="H270" s="18">
        <v>1</v>
      </c>
      <c r="I270" s="10">
        <v>4</v>
      </c>
      <c r="J270" s="12">
        <f t="shared" si="8"/>
        <v>0.25</v>
      </c>
    </row>
    <row r="271" spans="2:10" x14ac:dyDescent="0.3">
      <c r="B271" s="10"/>
      <c r="C271" s="20">
        <v>264</v>
      </c>
      <c r="D271" s="20" t="s">
        <v>190</v>
      </c>
      <c r="E271" s="20">
        <v>0.99</v>
      </c>
      <c r="F271" s="10">
        <v>0.99</v>
      </c>
      <c r="G271" s="10"/>
      <c r="H271" s="18">
        <v>1</v>
      </c>
      <c r="I271" s="10">
        <v>52</v>
      </c>
      <c r="J271" s="12">
        <f t="shared" si="8"/>
        <v>1.9038461538461539E-2</v>
      </c>
    </row>
    <row r="272" spans="2:10" x14ac:dyDescent="0.3">
      <c r="B272" s="10"/>
      <c r="C272" s="20">
        <v>265</v>
      </c>
      <c r="D272" s="20" t="s">
        <v>506</v>
      </c>
      <c r="E272" s="20">
        <v>1.37</v>
      </c>
      <c r="F272" s="10">
        <v>1.37</v>
      </c>
      <c r="G272" s="10"/>
      <c r="H272" s="18">
        <v>1</v>
      </c>
      <c r="I272" s="10">
        <v>13</v>
      </c>
      <c r="J272" s="12">
        <f t="shared" si="8"/>
        <v>0.1053846153846154</v>
      </c>
    </row>
    <row r="273" spans="2:10" x14ac:dyDescent="0.3">
      <c r="B273" s="10"/>
      <c r="C273" s="20">
        <v>266</v>
      </c>
      <c r="D273" s="20" t="s">
        <v>502</v>
      </c>
      <c r="E273" s="20">
        <v>0.42</v>
      </c>
      <c r="F273" s="10">
        <v>0.47</v>
      </c>
      <c r="G273" s="10"/>
      <c r="H273" s="18">
        <v>1</v>
      </c>
      <c r="I273" s="10">
        <v>10</v>
      </c>
      <c r="J273" s="12">
        <f t="shared" si="8"/>
        <v>4.1999999999999996E-2</v>
      </c>
    </row>
    <row r="274" spans="2:10" x14ac:dyDescent="0.3">
      <c r="B274" s="10"/>
      <c r="C274" s="20">
        <v>267</v>
      </c>
      <c r="D274" s="20" t="s">
        <v>503</v>
      </c>
      <c r="E274" s="20">
        <v>0.99</v>
      </c>
      <c r="F274" s="10">
        <v>0.99</v>
      </c>
      <c r="G274" s="10"/>
      <c r="H274" s="18">
        <v>1</v>
      </c>
      <c r="I274" s="10">
        <v>8</v>
      </c>
      <c r="J274" s="12">
        <f t="shared" si="8"/>
        <v>0.12375</v>
      </c>
    </row>
    <row r="275" spans="2:10" x14ac:dyDescent="0.3">
      <c r="B275" s="10"/>
      <c r="C275" s="20">
        <v>268</v>
      </c>
      <c r="D275" s="20" t="s">
        <v>178</v>
      </c>
      <c r="E275" s="20">
        <v>0.99</v>
      </c>
      <c r="F275" s="10">
        <v>0.99</v>
      </c>
      <c r="G275" s="10"/>
      <c r="H275" s="18">
        <v>1</v>
      </c>
      <c r="I275" s="10">
        <v>26</v>
      </c>
      <c r="J275" s="12">
        <f t="shared" si="8"/>
        <v>3.8076923076923078E-2</v>
      </c>
    </row>
    <row r="276" spans="2:10" x14ac:dyDescent="0.3">
      <c r="B276" s="10"/>
      <c r="C276" s="20">
        <v>269</v>
      </c>
      <c r="D276" s="20" t="s">
        <v>504</v>
      </c>
      <c r="E276" s="20">
        <v>2.31</v>
      </c>
      <c r="F276" s="10">
        <v>2.31</v>
      </c>
      <c r="G276" s="10"/>
      <c r="H276" s="18">
        <v>1</v>
      </c>
      <c r="I276" s="10">
        <v>4</v>
      </c>
      <c r="J276" s="12">
        <f t="shared" si="8"/>
        <v>0.57750000000000001</v>
      </c>
    </row>
    <row r="277" spans="2:10" x14ac:dyDescent="0.3">
      <c r="B277" s="10"/>
      <c r="C277" s="20">
        <v>270</v>
      </c>
      <c r="D277" s="20" t="s">
        <v>179</v>
      </c>
      <c r="E277" s="20">
        <v>0.99</v>
      </c>
      <c r="F277" s="10">
        <v>0.99</v>
      </c>
      <c r="G277" s="10"/>
      <c r="H277" s="18">
        <v>1</v>
      </c>
      <c r="I277" s="10">
        <v>4</v>
      </c>
      <c r="J277" s="12">
        <f t="shared" si="8"/>
        <v>0.2475</v>
      </c>
    </row>
    <row r="278" spans="2:10" x14ac:dyDescent="0.3">
      <c r="B278" s="10"/>
      <c r="C278" s="20">
        <v>271</v>
      </c>
      <c r="D278" s="20" t="s">
        <v>189</v>
      </c>
      <c r="E278" s="20">
        <v>0.53</v>
      </c>
      <c r="F278" s="10">
        <v>0.53</v>
      </c>
      <c r="G278" s="10"/>
      <c r="H278" s="18">
        <v>1</v>
      </c>
      <c r="I278" s="10">
        <v>4</v>
      </c>
      <c r="J278" s="12">
        <f t="shared" si="8"/>
        <v>0.13250000000000001</v>
      </c>
    </row>
    <row r="279" spans="2:10" x14ac:dyDescent="0.3">
      <c r="B279" s="10"/>
      <c r="C279" s="20">
        <v>272</v>
      </c>
      <c r="D279" s="20" t="s">
        <v>507</v>
      </c>
      <c r="E279" s="20">
        <v>1.52</v>
      </c>
      <c r="F279" s="10">
        <v>1.42</v>
      </c>
      <c r="G279" s="10"/>
      <c r="H279" s="18">
        <v>1</v>
      </c>
      <c r="I279" s="10">
        <v>9</v>
      </c>
      <c r="J279" s="12">
        <f t="shared" si="8"/>
        <v>0.16888888888888889</v>
      </c>
    </row>
    <row r="280" spans="2:10" x14ac:dyDescent="0.3">
      <c r="B280" s="10"/>
      <c r="C280" s="20">
        <v>273</v>
      </c>
      <c r="D280" s="20" t="s">
        <v>186</v>
      </c>
      <c r="E280" s="20">
        <v>1.31</v>
      </c>
      <c r="F280" s="10">
        <v>1.87</v>
      </c>
      <c r="G280" s="10"/>
      <c r="H280" s="18">
        <v>1</v>
      </c>
      <c r="I280" s="10">
        <v>13</v>
      </c>
      <c r="J280" s="12">
        <f t="shared" si="8"/>
        <v>0.10076923076923078</v>
      </c>
    </row>
    <row r="281" spans="2:10" x14ac:dyDescent="0.3">
      <c r="B281" s="10"/>
      <c r="C281" s="20">
        <v>274</v>
      </c>
      <c r="D281" s="20" t="s">
        <v>508</v>
      </c>
      <c r="E281" s="20">
        <v>13</v>
      </c>
      <c r="F281" s="10">
        <v>15.92</v>
      </c>
      <c r="G281" s="10"/>
      <c r="H281" s="18">
        <v>1</v>
      </c>
      <c r="I281" s="10">
        <v>261</v>
      </c>
      <c r="J281" s="12">
        <f t="shared" si="8"/>
        <v>4.9808429118773943E-2</v>
      </c>
    </row>
    <row r="282" spans="2:10" x14ac:dyDescent="0.3">
      <c r="B282" s="10"/>
      <c r="C282" s="20">
        <v>275</v>
      </c>
      <c r="D282" s="20" t="s">
        <v>509</v>
      </c>
      <c r="E282" s="20">
        <v>12.98</v>
      </c>
      <c r="F282" s="10">
        <v>12.82</v>
      </c>
      <c r="G282" s="10"/>
      <c r="H282" s="18">
        <v>1</v>
      </c>
      <c r="I282" s="10">
        <v>261</v>
      </c>
      <c r="J282" s="12">
        <f t="shared" si="8"/>
        <v>4.9731800766283529E-2</v>
      </c>
    </row>
    <row r="283" spans="2:10" x14ac:dyDescent="0.3">
      <c r="B283" s="10"/>
      <c r="C283" s="20">
        <v>276</v>
      </c>
      <c r="D283" s="20" t="s">
        <v>378</v>
      </c>
      <c r="E283" s="20">
        <v>0.99</v>
      </c>
      <c r="F283" s="10">
        <v>0.99</v>
      </c>
      <c r="G283" s="10"/>
      <c r="H283" s="18">
        <v>1</v>
      </c>
      <c r="I283" s="10">
        <v>521</v>
      </c>
      <c r="J283" s="12">
        <f t="shared" si="8"/>
        <v>1.9001919385796544E-3</v>
      </c>
    </row>
    <row r="284" spans="2:10" x14ac:dyDescent="0.3">
      <c r="B284" s="10"/>
      <c r="C284" s="20">
        <v>277</v>
      </c>
      <c r="D284" s="20" t="s">
        <v>379</v>
      </c>
      <c r="E284" s="20">
        <v>0.99</v>
      </c>
      <c r="F284" s="10">
        <v>0.99</v>
      </c>
      <c r="G284" s="10"/>
      <c r="H284" s="18">
        <v>1</v>
      </c>
      <c r="I284" s="10">
        <v>52</v>
      </c>
      <c r="J284" s="12">
        <f t="shared" si="8"/>
        <v>1.9038461538461539E-2</v>
      </c>
    </row>
    <row r="285" spans="2:10" x14ac:dyDescent="0.3">
      <c r="B285" s="10"/>
      <c r="C285" s="20">
        <v>278</v>
      </c>
      <c r="D285" s="20" t="s">
        <v>116</v>
      </c>
      <c r="E285" s="20">
        <v>5</v>
      </c>
      <c r="F285" s="10">
        <v>5</v>
      </c>
      <c r="G285" s="10"/>
      <c r="H285" s="18">
        <v>1</v>
      </c>
      <c r="I285" s="10">
        <v>521</v>
      </c>
      <c r="J285" s="12">
        <f t="shared" si="8"/>
        <v>9.5969289827255271E-3</v>
      </c>
    </row>
    <row r="286" spans="2:10" x14ac:dyDescent="0.3">
      <c r="B286" s="10"/>
      <c r="C286" s="20">
        <v>279</v>
      </c>
      <c r="D286" s="20" t="s">
        <v>469</v>
      </c>
      <c r="E286" s="20">
        <v>21</v>
      </c>
      <c r="F286" s="10">
        <v>21</v>
      </c>
      <c r="G286" s="10"/>
      <c r="H286" s="18">
        <v>1</v>
      </c>
      <c r="I286" s="10">
        <v>261</v>
      </c>
      <c r="J286" s="12">
        <f t="shared" si="8"/>
        <v>8.0459770114942528E-2</v>
      </c>
    </row>
    <row r="287" spans="2:10" x14ac:dyDescent="0.3">
      <c r="B287" s="10"/>
      <c r="C287" s="20">
        <v>280</v>
      </c>
      <c r="D287" s="20" t="s">
        <v>192</v>
      </c>
      <c r="E287" s="20">
        <v>28</v>
      </c>
      <c r="F287" s="10">
        <v>28</v>
      </c>
      <c r="G287" s="10"/>
      <c r="H287" s="18">
        <v>1</v>
      </c>
      <c r="I287" s="10">
        <v>521</v>
      </c>
      <c r="J287" s="12">
        <f t="shared" si="8"/>
        <v>5.3742802303262956E-2</v>
      </c>
    </row>
    <row r="288" spans="2:10" x14ac:dyDescent="0.3">
      <c r="B288" s="10"/>
      <c r="C288" s="20">
        <v>281</v>
      </c>
      <c r="D288" s="20" t="s">
        <v>510</v>
      </c>
      <c r="E288" s="20">
        <v>4.99</v>
      </c>
      <c r="F288" s="10">
        <v>2.19</v>
      </c>
      <c r="G288" s="10"/>
      <c r="H288" s="18">
        <v>1</v>
      </c>
      <c r="I288" s="10">
        <v>156</v>
      </c>
      <c r="J288" s="12">
        <f t="shared" si="8"/>
        <v>3.1987179487179489E-2</v>
      </c>
    </row>
    <row r="289" spans="2:10" x14ac:dyDescent="0.3">
      <c r="B289" s="10"/>
      <c r="C289" s="20">
        <v>282</v>
      </c>
      <c r="D289" s="20" t="s">
        <v>200</v>
      </c>
      <c r="E289" s="20">
        <v>3</v>
      </c>
      <c r="F289" s="10">
        <v>2.12</v>
      </c>
      <c r="G289" s="10"/>
      <c r="H289" s="18">
        <v>1</v>
      </c>
      <c r="I289" s="10">
        <v>26</v>
      </c>
      <c r="J289" s="12">
        <f t="shared" si="8"/>
        <v>0.11538461538461539</v>
      </c>
    </row>
    <row r="290" spans="2:10" x14ac:dyDescent="0.3">
      <c r="B290" s="10"/>
      <c r="C290" s="20">
        <v>283</v>
      </c>
      <c r="D290" s="20" t="s">
        <v>511</v>
      </c>
      <c r="E290" s="20">
        <v>22.5</v>
      </c>
      <c r="F290" s="10">
        <v>24</v>
      </c>
      <c r="G290" s="10"/>
      <c r="H290" s="18">
        <v>2</v>
      </c>
      <c r="I290" s="10">
        <v>156</v>
      </c>
      <c r="J290" s="12">
        <f t="shared" si="8"/>
        <v>0.28846153846153844</v>
      </c>
    </row>
    <row r="291" spans="2:10" x14ac:dyDescent="0.3">
      <c r="B291" s="10"/>
      <c r="C291" s="20">
        <v>284</v>
      </c>
      <c r="D291" s="20" t="s">
        <v>512</v>
      </c>
      <c r="E291" s="20">
        <v>15</v>
      </c>
      <c r="F291" s="10">
        <v>16</v>
      </c>
      <c r="G291" s="10"/>
      <c r="H291" s="18">
        <v>2</v>
      </c>
      <c r="I291" s="10">
        <v>156</v>
      </c>
      <c r="J291" s="12">
        <f t="shared" si="8"/>
        <v>0.19230769230769232</v>
      </c>
    </row>
    <row r="292" spans="2:10" x14ac:dyDescent="0.3">
      <c r="B292" s="10"/>
      <c r="C292" s="20">
        <v>285</v>
      </c>
      <c r="D292" s="20" t="s">
        <v>513</v>
      </c>
      <c r="E292" s="20">
        <v>8</v>
      </c>
      <c r="F292" s="10">
        <v>9</v>
      </c>
      <c r="G292" s="10"/>
      <c r="H292" s="18">
        <v>2</v>
      </c>
      <c r="I292" s="10">
        <v>156</v>
      </c>
      <c r="J292" s="12">
        <f t="shared" si="8"/>
        <v>0.10256410256410256</v>
      </c>
    </row>
    <row r="293" spans="2:10" x14ac:dyDescent="0.3">
      <c r="B293" s="10"/>
      <c r="C293" s="20">
        <v>286</v>
      </c>
      <c r="D293" s="20" t="s">
        <v>514</v>
      </c>
      <c r="E293" s="20">
        <v>2</v>
      </c>
      <c r="F293" s="10">
        <v>2.5</v>
      </c>
      <c r="G293" s="10"/>
      <c r="H293" s="18">
        <v>2</v>
      </c>
      <c r="I293" s="10">
        <v>156</v>
      </c>
      <c r="J293" s="12">
        <f t="shared" si="8"/>
        <v>2.564102564102564E-2</v>
      </c>
    </row>
    <row r="294" spans="2:10" x14ac:dyDescent="0.3">
      <c r="B294" s="10"/>
      <c r="C294" s="20">
        <v>287</v>
      </c>
      <c r="D294" s="20" t="s">
        <v>629</v>
      </c>
      <c r="E294" s="20">
        <v>15</v>
      </c>
      <c r="F294" s="10">
        <v>24</v>
      </c>
      <c r="G294" s="10"/>
      <c r="H294" s="18">
        <v>2</v>
      </c>
      <c r="I294" s="10">
        <v>156</v>
      </c>
      <c r="J294" s="12">
        <f t="shared" si="8"/>
        <v>0.19230769230769232</v>
      </c>
    </row>
    <row r="295" spans="2:10" x14ac:dyDescent="0.3">
      <c r="B295" s="10"/>
      <c r="C295" s="20">
        <v>288</v>
      </c>
      <c r="D295" s="20" t="s">
        <v>630</v>
      </c>
      <c r="E295" s="20">
        <v>8</v>
      </c>
      <c r="F295" s="10">
        <v>9</v>
      </c>
      <c r="G295" s="10"/>
      <c r="H295" s="18">
        <v>2</v>
      </c>
      <c r="I295" s="10">
        <v>156</v>
      </c>
      <c r="J295" s="12">
        <f t="shared" si="8"/>
        <v>0.10256410256410256</v>
      </c>
    </row>
    <row r="296" spans="2:10" x14ac:dyDescent="0.3">
      <c r="B296" s="10"/>
      <c r="C296" s="20">
        <v>289</v>
      </c>
      <c r="D296" s="20" t="s">
        <v>631</v>
      </c>
      <c r="E296" s="20">
        <v>2</v>
      </c>
      <c r="F296" s="10">
        <v>2.5</v>
      </c>
      <c r="G296" s="10"/>
      <c r="H296" s="18">
        <v>2</v>
      </c>
      <c r="I296" s="10">
        <v>156</v>
      </c>
      <c r="J296" s="12">
        <f t="shared" si="8"/>
        <v>2.564102564102564E-2</v>
      </c>
    </row>
    <row r="297" spans="2:10" x14ac:dyDescent="0.3">
      <c r="B297" s="10"/>
      <c r="C297" s="20">
        <v>290</v>
      </c>
      <c r="D297" s="20" t="s">
        <v>196</v>
      </c>
      <c r="E297" s="20">
        <v>11</v>
      </c>
      <c r="F297" s="10">
        <v>11</v>
      </c>
      <c r="G297" s="10"/>
      <c r="H297" s="18">
        <v>1</v>
      </c>
      <c r="I297" s="10">
        <v>521</v>
      </c>
      <c r="J297" s="12">
        <f t="shared" si="8"/>
        <v>2.1113243761996161E-2</v>
      </c>
    </row>
    <row r="298" spans="2:10" x14ac:dyDescent="0.3">
      <c r="B298" s="10"/>
      <c r="C298" s="20">
        <v>291</v>
      </c>
      <c r="D298" s="20" t="s">
        <v>516</v>
      </c>
      <c r="E298" s="20">
        <v>13</v>
      </c>
      <c r="F298" s="10">
        <v>13</v>
      </c>
      <c r="G298" s="10"/>
      <c r="H298" s="18">
        <v>1</v>
      </c>
      <c r="I298" s="10">
        <v>156</v>
      </c>
      <c r="J298" s="12">
        <f t="shared" si="8"/>
        <v>8.3333333333333329E-2</v>
      </c>
    </row>
    <row r="299" spans="2:10" x14ac:dyDescent="0.3">
      <c r="B299" s="10"/>
      <c r="C299" s="20">
        <v>292</v>
      </c>
      <c r="D299" s="20" t="s">
        <v>198</v>
      </c>
      <c r="E299" s="20">
        <v>12</v>
      </c>
      <c r="F299" s="10">
        <v>13</v>
      </c>
      <c r="G299" s="10"/>
      <c r="H299" s="18">
        <v>1</v>
      </c>
      <c r="I299" s="10">
        <v>52</v>
      </c>
      <c r="J299" s="12">
        <f t="shared" si="8"/>
        <v>0.23076923076923078</v>
      </c>
    </row>
    <row r="300" spans="2:10" x14ac:dyDescent="0.3">
      <c r="B300" s="10"/>
      <c r="C300" s="20">
        <v>293</v>
      </c>
      <c r="D300" s="20" t="s">
        <v>515</v>
      </c>
      <c r="E300" s="20">
        <v>5</v>
      </c>
      <c r="F300" s="10">
        <v>4.24</v>
      </c>
      <c r="G300" s="10"/>
      <c r="H300" s="18">
        <v>1</v>
      </c>
      <c r="I300" s="10">
        <v>521</v>
      </c>
      <c r="J300" s="12">
        <f t="shared" si="8"/>
        <v>9.5969289827255271E-3</v>
      </c>
    </row>
    <row r="301" spans="2:10" x14ac:dyDescent="0.3">
      <c r="B301" s="10"/>
      <c r="C301" s="20">
        <v>294</v>
      </c>
      <c r="D301" s="20" t="s">
        <v>189</v>
      </c>
      <c r="E301" s="20">
        <v>0.53</v>
      </c>
      <c r="F301" s="10">
        <v>0.53</v>
      </c>
      <c r="G301" s="10"/>
      <c r="H301" s="18">
        <v>1</v>
      </c>
      <c r="I301" s="10">
        <v>3</v>
      </c>
      <c r="J301" s="12">
        <f t="shared" si="8"/>
        <v>0.17666666666666667</v>
      </c>
    </row>
    <row r="302" spans="2:10" x14ac:dyDescent="0.3">
      <c r="B302" s="10"/>
      <c r="C302" s="20">
        <v>295</v>
      </c>
      <c r="D302" s="20" t="s">
        <v>162</v>
      </c>
      <c r="E302" s="20">
        <v>14</v>
      </c>
      <c r="F302" s="10">
        <v>6.99</v>
      </c>
      <c r="G302" s="10"/>
      <c r="H302" s="18">
        <v>1</v>
      </c>
      <c r="I302" s="10">
        <v>521</v>
      </c>
      <c r="J302" s="12">
        <f t="shared" si="8"/>
        <v>2.6871401151631478E-2</v>
      </c>
    </row>
    <row r="303" spans="2:10" x14ac:dyDescent="0.3">
      <c r="B303" s="10"/>
      <c r="C303" s="20">
        <v>296</v>
      </c>
      <c r="D303" s="20" t="s">
        <v>517</v>
      </c>
      <c r="E303" s="20">
        <v>4.49</v>
      </c>
      <c r="F303" s="10">
        <v>4.99</v>
      </c>
      <c r="G303" s="10"/>
      <c r="H303" s="18">
        <v>1</v>
      </c>
      <c r="I303" s="10">
        <v>261</v>
      </c>
      <c r="J303" s="12">
        <f t="shared" si="8"/>
        <v>1.7203065134099617E-2</v>
      </c>
    </row>
    <row r="304" spans="2:10" x14ac:dyDescent="0.3">
      <c r="B304" s="10"/>
      <c r="C304" s="20">
        <v>297</v>
      </c>
      <c r="D304" s="20" t="s">
        <v>115</v>
      </c>
      <c r="E304" s="20">
        <v>4.54</v>
      </c>
      <c r="F304" s="10">
        <v>5</v>
      </c>
      <c r="G304" s="10"/>
      <c r="H304" s="18">
        <v>1</v>
      </c>
      <c r="I304" s="10">
        <v>417</v>
      </c>
      <c r="J304" s="12">
        <f t="shared" si="8"/>
        <v>1.0887290167865708E-2</v>
      </c>
    </row>
    <row r="305" spans="2:10" x14ac:dyDescent="0.3">
      <c r="B305" s="10"/>
      <c r="C305" s="20">
        <v>298</v>
      </c>
      <c r="D305" s="20" t="s">
        <v>116</v>
      </c>
      <c r="E305" s="20">
        <v>5</v>
      </c>
      <c r="F305" s="10">
        <v>5</v>
      </c>
      <c r="G305" s="10"/>
      <c r="H305" s="18">
        <v>1</v>
      </c>
      <c r="I305" s="10">
        <v>521</v>
      </c>
      <c r="J305" s="12">
        <f t="shared" si="8"/>
        <v>9.5969289827255271E-3</v>
      </c>
    </row>
    <row r="306" spans="2:10" x14ac:dyDescent="0.3">
      <c r="B306" s="10"/>
      <c r="C306" s="20">
        <v>299</v>
      </c>
      <c r="D306" s="20" t="s">
        <v>117</v>
      </c>
      <c r="E306" s="20">
        <v>44</v>
      </c>
      <c r="F306" s="10">
        <v>44</v>
      </c>
      <c r="G306" s="10"/>
      <c r="H306" s="18">
        <v>1</v>
      </c>
      <c r="I306" s="10">
        <v>521</v>
      </c>
      <c r="J306" s="12">
        <f t="shared" si="8"/>
        <v>8.4452975047984644E-2</v>
      </c>
    </row>
    <row r="307" spans="2:10" x14ac:dyDescent="0.3">
      <c r="B307" s="10"/>
      <c r="C307" s="20">
        <v>300</v>
      </c>
      <c r="D307" s="20" t="s">
        <v>118</v>
      </c>
      <c r="E307" s="20">
        <v>27</v>
      </c>
      <c r="F307" s="10">
        <v>27</v>
      </c>
      <c r="G307" s="10"/>
      <c r="H307" s="18">
        <v>1</v>
      </c>
      <c r="I307" s="10">
        <v>521</v>
      </c>
      <c r="J307" s="12">
        <f t="shared" si="8"/>
        <v>5.1823416506717852E-2</v>
      </c>
    </row>
    <row r="308" spans="2:10" x14ac:dyDescent="0.3">
      <c r="B308" s="10"/>
      <c r="C308" s="20">
        <v>301</v>
      </c>
      <c r="D308" s="20" t="s">
        <v>120</v>
      </c>
      <c r="E308" s="20">
        <v>6.5</v>
      </c>
      <c r="F308" s="10">
        <v>19.5</v>
      </c>
      <c r="G308" s="10"/>
      <c r="H308" s="18">
        <v>1</v>
      </c>
      <c r="I308" s="10">
        <v>521</v>
      </c>
      <c r="J308" s="12">
        <f t="shared" si="8"/>
        <v>1.2476007677543186E-2</v>
      </c>
    </row>
    <row r="309" spans="2:10" x14ac:dyDescent="0.3">
      <c r="B309" s="10"/>
      <c r="C309" s="20">
        <v>302</v>
      </c>
      <c r="D309" s="20" t="s">
        <v>121</v>
      </c>
      <c r="E309" s="20">
        <v>7.29</v>
      </c>
      <c r="F309" s="10">
        <v>3.99</v>
      </c>
      <c r="G309" s="10"/>
      <c r="H309" s="18">
        <v>1</v>
      </c>
      <c r="I309" s="10">
        <v>521</v>
      </c>
      <c r="J309" s="12">
        <f t="shared" si="8"/>
        <v>1.3992322456813819E-2</v>
      </c>
    </row>
    <row r="310" spans="2:10" x14ac:dyDescent="0.3">
      <c r="B310" s="10"/>
      <c r="C310" s="20">
        <v>303</v>
      </c>
      <c r="D310" s="20" t="s">
        <v>201</v>
      </c>
      <c r="E310" s="20">
        <v>199</v>
      </c>
      <c r="F310" s="10">
        <v>184.99</v>
      </c>
      <c r="G310" s="10"/>
      <c r="H310" s="18">
        <v>1</v>
      </c>
      <c r="I310" s="10">
        <v>1043</v>
      </c>
      <c r="J310" s="12">
        <f t="shared" si="8"/>
        <v>0.19079578139980824</v>
      </c>
    </row>
    <row r="311" spans="2:10" x14ac:dyDescent="0.3">
      <c r="B311" s="10"/>
      <c r="C311" s="20">
        <v>304</v>
      </c>
      <c r="D311" s="20" t="s">
        <v>518</v>
      </c>
      <c r="E311" s="10" t="s">
        <v>799</v>
      </c>
      <c r="F311" s="10" t="s">
        <v>799</v>
      </c>
      <c r="G311" s="10"/>
      <c r="H311" s="18">
        <v>1</v>
      </c>
      <c r="I311" s="10">
        <v>417.14</v>
      </c>
      <c r="J311" s="12"/>
    </row>
    <row r="312" spans="2:10" x14ac:dyDescent="0.3">
      <c r="B312" s="10"/>
      <c r="C312" s="20">
        <v>305</v>
      </c>
      <c r="D312" s="20" t="s">
        <v>519</v>
      </c>
      <c r="E312" s="20">
        <v>39</v>
      </c>
      <c r="F312" s="10">
        <v>36</v>
      </c>
      <c r="G312" s="10"/>
      <c r="H312" s="18">
        <v>2</v>
      </c>
      <c r="I312" s="10">
        <v>521</v>
      </c>
      <c r="J312" s="12">
        <f>+(E312*H312)/I312</f>
        <v>0.14971209213051823</v>
      </c>
    </row>
    <row r="313" spans="2:10" x14ac:dyDescent="0.3">
      <c r="B313" s="10"/>
      <c r="C313" s="20">
        <v>306</v>
      </c>
      <c r="D313" s="20" t="s">
        <v>520</v>
      </c>
      <c r="E313" s="20">
        <v>85</v>
      </c>
      <c r="F313" s="10">
        <v>85</v>
      </c>
      <c r="G313" s="10"/>
      <c r="H313" s="18">
        <v>2</v>
      </c>
      <c r="I313" s="10">
        <v>521</v>
      </c>
      <c r="J313" s="12">
        <f t="shared" ref="J313:J333" si="9">+(E313*H313)/I313</f>
        <v>0.32629558541266795</v>
      </c>
    </row>
    <row r="314" spans="2:10" x14ac:dyDescent="0.3">
      <c r="B314" s="10"/>
      <c r="C314" s="20">
        <v>307</v>
      </c>
      <c r="D314" s="20" t="s">
        <v>203</v>
      </c>
      <c r="E314" s="20">
        <v>129</v>
      </c>
      <c r="F314" s="10">
        <v>92.95</v>
      </c>
      <c r="G314" s="10"/>
      <c r="H314" s="18">
        <v>2</v>
      </c>
      <c r="I314" s="10">
        <v>521</v>
      </c>
      <c r="J314" s="12">
        <f t="shared" si="9"/>
        <v>0.49520153550863721</v>
      </c>
    </row>
    <row r="315" spans="2:10" x14ac:dyDescent="0.3">
      <c r="B315" s="10"/>
      <c r="C315" s="20">
        <v>308</v>
      </c>
      <c r="D315" s="20" t="s">
        <v>632</v>
      </c>
      <c r="E315" s="20">
        <v>8</v>
      </c>
      <c r="F315" s="10">
        <v>8</v>
      </c>
      <c r="G315" s="10"/>
      <c r="H315" s="18">
        <v>2</v>
      </c>
      <c r="I315" s="10">
        <v>521</v>
      </c>
      <c r="J315" s="12">
        <f t="shared" si="9"/>
        <v>3.0710172744721688E-2</v>
      </c>
    </row>
    <row r="316" spans="2:10" x14ac:dyDescent="0.3">
      <c r="B316" s="10"/>
      <c r="C316" s="20">
        <v>309</v>
      </c>
      <c r="D316" s="20" t="s">
        <v>116</v>
      </c>
      <c r="E316" s="20">
        <v>5</v>
      </c>
      <c r="F316" s="10">
        <v>5</v>
      </c>
      <c r="G316" s="10"/>
      <c r="H316" s="18">
        <v>1</v>
      </c>
      <c r="I316" s="10">
        <v>261</v>
      </c>
      <c r="J316" s="12">
        <f t="shared" si="9"/>
        <v>1.9157088122605363E-2</v>
      </c>
    </row>
    <row r="317" spans="2:10" x14ac:dyDescent="0.3">
      <c r="B317" s="10"/>
      <c r="C317" s="20">
        <v>310</v>
      </c>
      <c r="D317" s="20" t="s">
        <v>521</v>
      </c>
      <c r="E317" s="20">
        <v>20</v>
      </c>
      <c r="F317" s="10">
        <v>20</v>
      </c>
      <c r="G317" s="10"/>
      <c r="H317" s="18">
        <v>1</v>
      </c>
      <c r="I317" s="10">
        <v>521</v>
      </c>
      <c r="J317" s="12">
        <f t="shared" si="9"/>
        <v>3.8387715930902108E-2</v>
      </c>
    </row>
    <row r="318" spans="2:10" x14ac:dyDescent="0.3">
      <c r="B318" s="10"/>
      <c r="C318" s="20">
        <v>311</v>
      </c>
      <c r="D318" s="20" t="s">
        <v>522</v>
      </c>
      <c r="E318" s="20">
        <v>29.5</v>
      </c>
      <c r="F318" s="10">
        <v>29.5</v>
      </c>
      <c r="G318" s="10"/>
      <c r="H318" s="18">
        <v>2</v>
      </c>
      <c r="I318" s="10">
        <v>52</v>
      </c>
      <c r="J318" s="12">
        <f t="shared" si="9"/>
        <v>1.1346153846153846</v>
      </c>
    </row>
    <row r="319" spans="2:10" x14ac:dyDescent="0.3">
      <c r="B319" s="10"/>
      <c r="C319" s="20">
        <v>312</v>
      </c>
      <c r="D319" s="20" t="s">
        <v>523</v>
      </c>
      <c r="E319" s="20">
        <v>17.5</v>
      </c>
      <c r="F319" s="10">
        <v>10</v>
      </c>
      <c r="G319" s="10"/>
      <c r="H319" s="18">
        <v>1</v>
      </c>
      <c r="I319" s="10">
        <v>261</v>
      </c>
      <c r="J319" s="12">
        <f t="shared" si="9"/>
        <v>6.7049808429118771E-2</v>
      </c>
    </row>
    <row r="320" spans="2:10" x14ac:dyDescent="0.3">
      <c r="B320" s="10"/>
      <c r="C320" s="20">
        <v>313</v>
      </c>
      <c r="D320" s="20" t="s">
        <v>207</v>
      </c>
      <c r="E320" s="20">
        <v>6.5</v>
      </c>
      <c r="F320" s="10">
        <v>8</v>
      </c>
      <c r="G320" s="10"/>
      <c r="H320" s="18">
        <v>2</v>
      </c>
      <c r="I320" s="10">
        <v>261</v>
      </c>
      <c r="J320" s="12">
        <f t="shared" si="9"/>
        <v>4.9808429118773943E-2</v>
      </c>
    </row>
    <row r="321" spans="2:10" x14ac:dyDescent="0.3">
      <c r="B321" s="10"/>
      <c r="C321" s="20">
        <v>314</v>
      </c>
      <c r="D321" s="20" t="s">
        <v>211</v>
      </c>
      <c r="E321" s="20">
        <v>8</v>
      </c>
      <c r="F321" s="10">
        <v>8</v>
      </c>
      <c r="G321" s="10"/>
      <c r="H321" s="18">
        <v>2</v>
      </c>
      <c r="I321" s="10">
        <v>52</v>
      </c>
      <c r="J321" s="12">
        <f t="shared" si="9"/>
        <v>0.30769230769230771</v>
      </c>
    </row>
    <row r="322" spans="2:10" x14ac:dyDescent="0.3">
      <c r="B322" s="10"/>
      <c r="C322" s="20">
        <v>315</v>
      </c>
      <c r="D322" s="20" t="s">
        <v>524</v>
      </c>
      <c r="E322" s="20">
        <v>19.5</v>
      </c>
      <c r="F322" s="10">
        <v>18</v>
      </c>
      <c r="G322" s="10"/>
      <c r="H322" s="18">
        <v>2</v>
      </c>
      <c r="I322" s="10">
        <v>52</v>
      </c>
      <c r="J322" s="12">
        <f t="shared" si="9"/>
        <v>0.75</v>
      </c>
    </row>
    <row r="323" spans="2:10" x14ac:dyDescent="0.3">
      <c r="B323" s="10"/>
      <c r="C323" s="20">
        <v>316</v>
      </c>
      <c r="D323" s="20" t="s">
        <v>115</v>
      </c>
      <c r="E323" s="20">
        <v>4.54</v>
      </c>
      <c r="F323" s="10">
        <v>5</v>
      </c>
      <c r="G323" s="10"/>
      <c r="H323" s="18">
        <v>1</v>
      </c>
      <c r="I323" s="10">
        <v>417</v>
      </c>
      <c r="J323" s="12">
        <f t="shared" si="9"/>
        <v>1.0887290167865708E-2</v>
      </c>
    </row>
    <row r="324" spans="2:10" x14ac:dyDescent="0.3">
      <c r="B324" s="10"/>
      <c r="C324" s="20">
        <v>317</v>
      </c>
      <c r="D324" s="20" t="s">
        <v>116</v>
      </c>
      <c r="E324" s="20">
        <v>5</v>
      </c>
      <c r="F324" s="10">
        <v>5</v>
      </c>
      <c r="G324" s="10"/>
      <c r="H324" s="18">
        <v>1</v>
      </c>
      <c r="I324" s="10">
        <v>521</v>
      </c>
      <c r="J324" s="12">
        <f t="shared" si="9"/>
        <v>9.5969289827255271E-3</v>
      </c>
    </row>
    <row r="325" spans="2:10" x14ac:dyDescent="0.3">
      <c r="B325" s="10"/>
      <c r="C325" s="20">
        <v>318</v>
      </c>
      <c r="D325" s="20" t="s">
        <v>117</v>
      </c>
      <c r="E325" s="20">
        <v>44</v>
      </c>
      <c r="F325" s="10">
        <v>44</v>
      </c>
      <c r="G325" s="10"/>
      <c r="H325" s="18">
        <v>1</v>
      </c>
      <c r="I325" s="10">
        <v>521</v>
      </c>
      <c r="J325" s="12">
        <f t="shared" si="9"/>
        <v>8.4452975047984644E-2</v>
      </c>
    </row>
    <row r="326" spans="2:10" x14ac:dyDescent="0.3">
      <c r="B326" s="10"/>
      <c r="C326" s="20">
        <v>319</v>
      </c>
      <c r="D326" s="20" t="s">
        <v>118</v>
      </c>
      <c r="E326" s="20">
        <v>27</v>
      </c>
      <c r="F326" s="10">
        <v>27</v>
      </c>
      <c r="G326" s="10"/>
      <c r="H326" s="18">
        <v>1</v>
      </c>
      <c r="I326" s="10">
        <v>521</v>
      </c>
      <c r="J326" s="12">
        <f t="shared" si="9"/>
        <v>5.1823416506717852E-2</v>
      </c>
    </row>
    <row r="327" spans="2:10" x14ac:dyDescent="0.3">
      <c r="B327" s="10"/>
      <c r="C327" s="20">
        <v>320</v>
      </c>
      <c r="D327" s="20" t="s">
        <v>120</v>
      </c>
      <c r="E327" s="20">
        <v>6.5</v>
      </c>
      <c r="F327" s="10">
        <v>19.5</v>
      </c>
      <c r="G327" s="10"/>
      <c r="H327" s="18">
        <v>1</v>
      </c>
      <c r="I327" s="10">
        <v>521</v>
      </c>
      <c r="J327" s="12">
        <f t="shared" si="9"/>
        <v>1.2476007677543186E-2</v>
      </c>
    </row>
    <row r="328" spans="2:10" x14ac:dyDescent="0.3">
      <c r="B328" s="10"/>
      <c r="C328" s="20">
        <v>321</v>
      </c>
      <c r="D328" s="20" t="s">
        <v>121</v>
      </c>
      <c r="E328" s="20">
        <v>7.29</v>
      </c>
      <c r="F328" s="10">
        <v>3.99</v>
      </c>
      <c r="G328" s="10"/>
      <c r="H328" s="18">
        <v>1</v>
      </c>
      <c r="I328" s="10">
        <v>521</v>
      </c>
      <c r="J328" s="12">
        <f t="shared" si="9"/>
        <v>1.3992322456813819E-2</v>
      </c>
    </row>
    <row r="329" spans="2:10" x14ac:dyDescent="0.3">
      <c r="B329" s="10"/>
      <c r="C329" s="20">
        <v>322</v>
      </c>
      <c r="D329" s="20" t="s">
        <v>525</v>
      </c>
      <c r="E329" s="20">
        <v>7.02</v>
      </c>
      <c r="F329" s="10">
        <v>15</v>
      </c>
      <c r="G329" s="10"/>
      <c r="H329" s="18">
        <v>1</v>
      </c>
      <c r="I329" s="10">
        <v>52</v>
      </c>
      <c r="J329" s="12">
        <f t="shared" si="9"/>
        <v>0.13499999999999998</v>
      </c>
    </row>
    <row r="330" spans="2:10" x14ac:dyDescent="0.3">
      <c r="B330" s="10"/>
      <c r="C330" s="20">
        <v>323</v>
      </c>
      <c r="D330" s="20" t="s">
        <v>526</v>
      </c>
      <c r="E330" s="20">
        <v>34.99</v>
      </c>
      <c r="F330" s="10">
        <v>35</v>
      </c>
      <c r="G330" s="10"/>
      <c r="H330" s="18">
        <v>1</v>
      </c>
      <c r="I330" s="10">
        <v>521</v>
      </c>
      <c r="J330" s="12">
        <f t="shared" si="9"/>
        <v>6.715930902111325E-2</v>
      </c>
    </row>
    <row r="331" spans="2:10" x14ac:dyDescent="0.3">
      <c r="B331" s="10"/>
      <c r="C331" s="20">
        <v>324</v>
      </c>
      <c r="D331" s="20" t="s">
        <v>527</v>
      </c>
      <c r="E331" s="20">
        <v>20</v>
      </c>
      <c r="F331" s="10">
        <v>15</v>
      </c>
      <c r="G331" s="10"/>
      <c r="H331" s="18">
        <v>2</v>
      </c>
      <c r="I331" s="10">
        <v>104</v>
      </c>
      <c r="J331" s="12">
        <f t="shared" si="9"/>
        <v>0.38461538461538464</v>
      </c>
    </row>
    <row r="332" spans="2:10" x14ac:dyDescent="0.3">
      <c r="B332" s="10"/>
      <c r="C332" s="20">
        <v>325</v>
      </c>
      <c r="D332" s="20" t="s">
        <v>528</v>
      </c>
      <c r="E332" s="20">
        <v>25</v>
      </c>
      <c r="F332" s="10">
        <v>20</v>
      </c>
      <c r="G332" s="10"/>
      <c r="H332" s="18">
        <v>2</v>
      </c>
      <c r="I332" s="10">
        <v>4</v>
      </c>
      <c r="J332" s="12">
        <f t="shared" si="9"/>
        <v>12.5</v>
      </c>
    </row>
    <row r="333" spans="2:10" x14ac:dyDescent="0.3">
      <c r="B333" s="10"/>
      <c r="C333" s="20">
        <v>326</v>
      </c>
      <c r="D333" s="20" t="s">
        <v>529</v>
      </c>
      <c r="E333" s="20">
        <v>20.25</v>
      </c>
      <c r="F333" s="10">
        <v>19.45</v>
      </c>
      <c r="G333" s="10"/>
      <c r="H333" s="18">
        <v>1</v>
      </c>
      <c r="I333" s="10">
        <v>4</v>
      </c>
      <c r="J333" s="12">
        <f t="shared" si="9"/>
        <v>5.0625</v>
      </c>
    </row>
    <row r="334" spans="2:10" x14ac:dyDescent="0.3">
      <c r="B334" s="10"/>
      <c r="C334" s="20">
        <v>327</v>
      </c>
      <c r="D334" s="20" t="s">
        <v>530</v>
      </c>
      <c r="E334" s="10" t="s">
        <v>799</v>
      </c>
      <c r="F334" s="10" t="s">
        <v>799</v>
      </c>
      <c r="G334" s="10"/>
      <c r="H334" s="18"/>
      <c r="I334" s="10"/>
      <c r="J334" s="12"/>
    </row>
    <row r="335" spans="2:10" x14ac:dyDescent="0.3">
      <c r="B335" s="10"/>
      <c r="C335" s="20">
        <v>328</v>
      </c>
      <c r="D335" s="20" t="s">
        <v>695</v>
      </c>
      <c r="E335" s="20">
        <v>185.25</v>
      </c>
      <c r="F335" s="10">
        <v>152.53</v>
      </c>
      <c r="G335" s="10"/>
      <c r="H335" s="18">
        <v>1</v>
      </c>
      <c r="I335" s="10">
        <v>1</v>
      </c>
      <c r="J335" s="12">
        <f>+(E335*H335)/I335</f>
        <v>185.25</v>
      </c>
    </row>
    <row r="336" spans="2:10" x14ac:dyDescent="0.3">
      <c r="B336" s="10"/>
      <c r="C336" s="20">
        <v>329</v>
      </c>
      <c r="D336" s="20" t="s">
        <v>533</v>
      </c>
      <c r="E336" s="20">
        <v>30</v>
      </c>
      <c r="F336" s="10">
        <v>24</v>
      </c>
      <c r="G336" s="10"/>
      <c r="H336" s="18">
        <v>1</v>
      </c>
      <c r="I336" s="10">
        <v>521</v>
      </c>
      <c r="J336" s="12">
        <f t="shared" ref="J336:J353" si="10">+(E336*H336)/I336</f>
        <v>5.7581573896353169E-2</v>
      </c>
    </row>
    <row r="337" spans="2:10" x14ac:dyDescent="0.3">
      <c r="B337" s="10"/>
      <c r="C337" s="20">
        <v>330</v>
      </c>
      <c r="D337" s="20" t="s">
        <v>534</v>
      </c>
      <c r="E337" s="20">
        <v>6.99</v>
      </c>
      <c r="F337" s="10">
        <v>8.9700000000000006</v>
      </c>
      <c r="G337" s="10"/>
      <c r="H337" s="18">
        <v>1</v>
      </c>
      <c r="I337" s="10">
        <v>156</v>
      </c>
      <c r="J337" s="12">
        <f t="shared" si="10"/>
        <v>4.4807692307692312E-2</v>
      </c>
    </row>
    <row r="338" spans="2:10" x14ac:dyDescent="0.3">
      <c r="B338" s="10"/>
      <c r="C338" s="20">
        <v>331</v>
      </c>
      <c r="D338" s="20" t="s">
        <v>535</v>
      </c>
      <c r="E338" s="20">
        <v>9.99</v>
      </c>
      <c r="F338" s="10">
        <v>9.99</v>
      </c>
      <c r="G338" s="10"/>
      <c r="H338" s="18">
        <v>1</v>
      </c>
      <c r="I338" s="10">
        <v>156</v>
      </c>
      <c r="J338" s="12">
        <f t="shared" si="10"/>
        <v>6.4038461538461544E-2</v>
      </c>
    </row>
    <row r="339" spans="2:10" x14ac:dyDescent="0.3">
      <c r="B339" s="10"/>
      <c r="C339" s="20">
        <v>332</v>
      </c>
      <c r="D339" s="20" t="s">
        <v>536</v>
      </c>
      <c r="E339" s="20">
        <v>1.2</v>
      </c>
      <c r="F339" s="10">
        <v>1.5</v>
      </c>
      <c r="G339" s="10"/>
      <c r="H339" s="18">
        <v>1</v>
      </c>
      <c r="I339" s="10">
        <v>78</v>
      </c>
      <c r="J339" s="12">
        <f t="shared" si="10"/>
        <v>1.5384615384615384E-2</v>
      </c>
    </row>
    <row r="340" spans="2:10" x14ac:dyDescent="0.3">
      <c r="B340" s="10"/>
      <c r="C340" s="20">
        <v>333</v>
      </c>
      <c r="D340" s="20" t="s">
        <v>537</v>
      </c>
      <c r="E340" s="20">
        <v>1.2</v>
      </c>
      <c r="F340" s="10">
        <v>1.19</v>
      </c>
      <c r="G340" s="10"/>
      <c r="H340" s="18">
        <v>1</v>
      </c>
      <c r="I340" s="10">
        <v>261</v>
      </c>
      <c r="J340" s="12">
        <f t="shared" si="10"/>
        <v>4.5977011494252873E-3</v>
      </c>
    </row>
    <row r="341" spans="2:10" x14ac:dyDescent="0.3">
      <c r="B341" s="10"/>
      <c r="C341" s="20">
        <v>334</v>
      </c>
      <c r="D341" s="20" t="s">
        <v>538</v>
      </c>
      <c r="E341" s="20">
        <v>1.2</v>
      </c>
      <c r="F341" s="10">
        <v>1.5</v>
      </c>
      <c r="G341" s="10"/>
      <c r="H341" s="18">
        <v>1</v>
      </c>
      <c r="I341" s="10">
        <v>261</v>
      </c>
      <c r="J341" s="12">
        <f t="shared" si="10"/>
        <v>4.5977011494252873E-3</v>
      </c>
    </row>
    <row r="342" spans="2:10" x14ac:dyDescent="0.3">
      <c r="B342" s="10"/>
      <c r="C342" s="20">
        <v>335</v>
      </c>
      <c r="D342" s="20" t="s">
        <v>539</v>
      </c>
      <c r="E342" s="20">
        <v>1.2</v>
      </c>
      <c r="F342" s="10">
        <v>1.99</v>
      </c>
      <c r="G342" s="10"/>
      <c r="H342" s="18">
        <v>1</v>
      </c>
      <c r="I342" s="10">
        <v>52</v>
      </c>
      <c r="J342" s="12">
        <f t="shared" si="10"/>
        <v>2.3076923076923075E-2</v>
      </c>
    </row>
    <row r="343" spans="2:10" x14ac:dyDescent="0.3">
      <c r="B343" s="10"/>
      <c r="C343" s="20">
        <v>336</v>
      </c>
      <c r="D343" s="20" t="s">
        <v>540</v>
      </c>
      <c r="E343" s="20">
        <v>5</v>
      </c>
      <c r="F343" s="10">
        <v>4.99</v>
      </c>
      <c r="G343" s="10"/>
      <c r="H343" s="18">
        <v>1</v>
      </c>
      <c r="I343" s="10">
        <v>261</v>
      </c>
      <c r="J343" s="12">
        <f t="shared" si="10"/>
        <v>1.9157088122605363E-2</v>
      </c>
    </row>
    <row r="344" spans="2:10" x14ac:dyDescent="0.3">
      <c r="B344" s="10"/>
      <c r="C344" s="20">
        <v>337</v>
      </c>
      <c r="D344" s="20" t="s">
        <v>541</v>
      </c>
      <c r="E344" s="20">
        <v>24.99</v>
      </c>
      <c r="F344" s="10">
        <v>24.99</v>
      </c>
      <c r="G344" s="10"/>
      <c r="H344" s="18">
        <v>1</v>
      </c>
      <c r="I344" s="10">
        <v>261</v>
      </c>
      <c r="J344" s="12">
        <f t="shared" si="10"/>
        <v>9.5747126436781599E-2</v>
      </c>
    </row>
    <row r="345" spans="2:10" x14ac:dyDescent="0.3">
      <c r="B345" s="10"/>
      <c r="C345" s="20">
        <v>338</v>
      </c>
      <c r="D345" s="20" t="s">
        <v>542</v>
      </c>
      <c r="E345" s="20">
        <v>5</v>
      </c>
      <c r="F345" s="10">
        <v>5</v>
      </c>
      <c r="G345" s="10"/>
      <c r="H345" s="18">
        <v>1</v>
      </c>
      <c r="I345" s="10">
        <v>521</v>
      </c>
      <c r="J345" s="12">
        <f t="shared" si="10"/>
        <v>9.5969289827255271E-3</v>
      </c>
    </row>
    <row r="346" spans="2:10" x14ac:dyDescent="0.3">
      <c r="B346" s="10"/>
      <c r="C346" s="20">
        <v>339</v>
      </c>
      <c r="D346" s="20" t="s">
        <v>469</v>
      </c>
      <c r="E346" s="20">
        <v>21</v>
      </c>
      <c r="F346" s="10">
        <v>21</v>
      </c>
      <c r="G346" s="10"/>
      <c r="H346" s="18">
        <v>1</v>
      </c>
      <c r="I346" s="10">
        <v>261</v>
      </c>
      <c r="J346" s="12">
        <f t="shared" si="10"/>
        <v>8.0459770114942528E-2</v>
      </c>
    </row>
    <row r="347" spans="2:10" x14ac:dyDescent="0.3">
      <c r="B347" s="10"/>
      <c r="C347" s="20">
        <v>340</v>
      </c>
      <c r="D347" s="20" t="s">
        <v>543</v>
      </c>
      <c r="E347" s="20">
        <v>120.26</v>
      </c>
      <c r="F347" s="10">
        <v>140</v>
      </c>
      <c r="G347" s="10"/>
      <c r="H347" s="18">
        <v>1</v>
      </c>
      <c r="I347" s="10">
        <v>521</v>
      </c>
      <c r="J347" s="12">
        <f t="shared" si="10"/>
        <v>0.23082533589251442</v>
      </c>
    </row>
    <row r="348" spans="2:10" x14ac:dyDescent="0.3">
      <c r="B348" s="10"/>
      <c r="C348" s="20">
        <v>341</v>
      </c>
      <c r="D348" s="20" t="s">
        <v>543</v>
      </c>
      <c r="E348" s="20">
        <v>120.26</v>
      </c>
      <c r="F348" s="10">
        <v>140</v>
      </c>
      <c r="G348" s="10"/>
      <c r="H348" s="18">
        <v>1</v>
      </c>
      <c r="I348" s="10">
        <v>521</v>
      </c>
      <c r="J348" s="12">
        <f t="shared" si="10"/>
        <v>0.23082533589251442</v>
      </c>
    </row>
    <row r="349" spans="2:10" x14ac:dyDescent="0.3">
      <c r="B349" s="10"/>
      <c r="C349" s="20">
        <v>342</v>
      </c>
      <c r="D349" s="20" t="s">
        <v>544</v>
      </c>
      <c r="E349" s="20">
        <v>102.68</v>
      </c>
      <c r="F349" s="10">
        <v>95.34</v>
      </c>
      <c r="G349" s="10"/>
      <c r="H349" s="18">
        <v>1</v>
      </c>
      <c r="I349" s="10">
        <v>521</v>
      </c>
      <c r="J349" s="12">
        <f t="shared" si="10"/>
        <v>0.19708253358925146</v>
      </c>
    </row>
    <row r="350" spans="2:10" x14ac:dyDescent="0.3">
      <c r="B350" s="10"/>
      <c r="C350" s="20">
        <v>343</v>
      </c>
      <c r="D350" s="20" t="s">
        <v>544</v>
      </c>
      <c r="E350" s="20">
        <v>102.68</v>
      </c>
      <c r="F350" s="10">
        <v>95.34</v>
      </c>
      <c r="G350" s="10"/>
      <c r="H350" s="18">
        <v>1</v>
      </c>
      <c r="I350" s="10">
        <v>521</v>
      </c>
      <c r="J350" s="12">
        <f t="shared" si="10"/>
        <v>0.19708253358925146</v>
      </c>
    </row>
    <row r="351" spans="2:10" x14ac:dyDescent="0.3">
      <c r="B351" s="10"/>
      <c r="C351" s="20">
        <v>344</v>
      </c>
      <c r="D351" s="20" t="s">
        <v>545</v>
      </c>
      <c r="E351" s="20">
        <v>300</v>
      </c>
      <c r="F351" s="10">
        <v>95.88</v>
      </c>
      <c r="G351" s="10"/>
      <c r="H351" s="18">
        <v>1</v>
      </c>
      <c r="I351" s="10">
        <v>521</v>
      </c>
      <c r="J351" s="12">
        <f t="shared" si="10"/>
        <v>0.57581573896353166</v>
      </c>
    </row>
    <row r="352" spans="2:10" x14ac:dyDescent="0.3">
      <c r="B352" s="10"/>
      <c r="C352" s="20">
        <v>345</v>
      </c>
      <c r="D352" s="20" t="s">
        <v>545</v>
      </c>
      <c r="E352" s="20">
        <v>300</v>
      </c>
      <c r="F352" s="10">
        <v>95.88</v>
      </c>
      <c r="G352" s="10"/>
      <c r="H352" s="18">
        <v>1</v>
      </c>
      <c r="I352" s="10">
        <v>521</v>
      </c>
      <c r="J352" s="12">
        <f t="shared" si="10"/>
        <v>0.57581573896353166</v>
      </c>
    </row>
    <row r="353" spans="2:13" x14ac:dyDescent="0.3">
      <c r="B353" s="10"/>
      <c r="C353" s="20">
        <v>346</v>
      </c>
      <c r="D353" s="20" t="s">
        <v>545</v>
      </c>
      <c r="E353" s="20">
        <v>300</v>
      </c>
      <c r="F353" s="10">
        <v>95.88</v>
      </c>
      <c r="G353" s="10"/>
      <c r="H353" s="18">
        <v>1</v>
      </c>
      <c r="I353" s="10">
        <v>521</v>
      </c>
      <c r="J353" s="12">
        <f t="shared" si="10"/>
        <v>0.57581573896353166</v>
      </c>
      <c r="K353" s="23" t="s">
        <v>812</v>
      </c>
      <c r="L353" s="54">
        <f>SUM(J176:J353)</f>
        <v>223.83227444867552</v>
      </c>
      <c r="M353" s="25">
        <f>COUNT(J176:J353)</f>
        <v>175</v>
      </c>
    </row>
    <row r="354" spans="2:13" x14ac:dyDescent="0.3">
      <c r="B354" s="21" t="s">
        <v>546</v>
      </c>
      <c r="C354" s="10"/>
      <c r="D354" s="20"/>
      <c r="E354" s="20"/>
      <c r="F354" s="10"/>
      <c r="G354" s="10"/>
      <c r="H354" s="10"/>
      <c r="I354" s="10"/>
      <c r="J354" s="12"/>
    </row>
    <row r="355" spans="2:13" x14ac:dyDescent="0.3">
      <c r="B355" s="10"/>
      <c r="C355" s="20">
        <v>347</v>
      </c>
      <c r="D355" s="20" t="s">
        <v>217</v>
      </c>
      <c r="E355" s="20">
        <v>3.85</v>
      </c>
      <c r="F355" s="10">
        <v>3.85</v>
      </c>
      <c r="G355" s="10"/>
      <c r="H355" s="18">
        <v>5</v>
      </c>
      <c r="I355" s="10">
        <v>52</v>
      </c>
      <c r="J355" s="12">
        <f>+(E355*H355)/I355</f>
        <v>0.37019230769230771</v>
      </c>
    </row>
    <row r="356" spans="2:13" x14ac:dyDescent="0.3">
      <c r="B356" s="10"/>
      <c r="C356" s="20">
        <v>348</v>
      </c>
      <c r="D356" s="20" t="s">
        <v>218</v>
      </c>
      <c r="E356" s="20">
        <v>0</v>
      </c>
      <c r="F356" s="10" t="s">
        <v>803</v>
      </c>
      <c r="G356" s="10"/>
      <c r="H356" s="18"/>
      <c r="I356" s="10"/>
      <c r="J356" s="12"/>
    </row>
    <row r="357" spans="2:13" x14ac:dyDescent="0.3">
      <c r="B357" s="10"/>
      <c r="C357" s="20">
        <v>349</v>
      </c>
      <c r="D357" s="20" t="s">
        <v>547</v>
      </c>
      <c r="E357" s="20">
        <v>100</v>
      </c>
      <c r="F357" s="10">
        <v>100</v>
      </c>
      <c r="G357" s="10"/>
      <c r="H357" s="18">
        <v>2</v>
      </c>
      <c r="I357" s="10">
        <v>104</v>
      </c>
      <c r="J357" s="12">
        <f>+(E357*H357)/I357</f>
        <v>1.9230769230769231</v>
      </c>
    </row>
    <row r="358" spans="2:13" x14ac:dyDescent="0.3">
      <c r="B358" s="10"/>
      <c r="C358" s="20">
        <v>350</v>
      </c>
      <c r="D358" s="20" t="s">
        <v>220</v>
      </c>
      <c r="E358" s="20">
        <v>18.5</v>
      </c>
      <c r="F358" s="10">
        <v>18.5</v>
      </c>
      <c r="G358" s="10"/>
      <c r="H358" s="18">
        <v>2</v>
      </c>
      <c r="I358" s="10">
        <v>26</v>
      </c>
      <c r="J358" s="12">
        <f t="shared" ref="J358:J412" si="11">+(E358*H358)/I358</f>
        <v>1.4230769230769231</v>
      </c>
    </row>
    <row r="359" spans="2:13" x14ac:dyDescent="0.3">
      <c r="B359" s="10"/>
      <c r="C359" s="20">
        <v>351</v>
      </c>
      <c r="D359" s="20" t="s">
        <v>221</v>
      </c>
      <c r="E359" s="20">
        <v>50.5</v>
      </c>
      <c r="F359" s="10">
        <v>55.5</v>
      </c>
      <c r="G359" s="10"/>
      <c r="H359" s="18">
        <v>2</v>
      </c>
      <c r="I359" s="10">
        <v>52</v>
      </c>
      <c r="J359" s="12">
        <f t="shared" si="11"/>
        <v>1.9423076923076923</v>
      </c>
    </row>
    <row r="360" spans="2:13" x14ac:dyDescent="0.3">
      <c r="B360" s="10"/>
      <c r="C360" s="20">
        <v>352</v>
      </c>
      <c r="D360" s="20" t="s">
        <v>548</v>
      </c>
      <c r="E360" s="20">
        <v>1.5</v>
      </c>
      <c r="F360" s="10">
        <v>1.5</v>
      </c>
      <c r="G360" s="10"/>
      <c r="H360" s="18">
        <v>1</v>
      </c>
      <c r="I360" s="10">
        <v>52</v>
      </c>
      <c r="J360" s="12">
        <f t="shared" si="11"/>
        <v>2.8846153846153848E-2</v>
      </c>
    </row>
    <row r="361" spans="2:13" x14ac:dyDescent="0.3">
      <c r="B361" s="10"/>
      <c r="C361" s="20">
        <v>353</v>
      </c>
      <c r="D361" s="20" t="s">
        <v>549</v>
      </c>
      <c r="E361" s="20">
        <v>4.1900000000000004</v>
      </c>
      <c r="F361" s="10">
        <v>4.1900000000000004</v>
      </c>
      <c r="G361" s="10"/>
      <c r="H361" s="18">
        <v>1</v>
      </c>
      <c r="I361" s="10">
        <v>52</v>
      </c>
      <c r="J361" s="12">
        <f t="shared" si="11"/>
        <v>8.0576923076923088E-2</v>
      </c>
    </row>
    <row r="362" spans="2:13" x14ac:dyDescent="0.3">
      <c r="B362" s="10"/>
      <c r="C362" s="20">
        <v>354</v>
      </c>
      <c r="D362" s="20" t="s">
        <v>550</v>
      </c>
      <c r="E362" s="20">
        <v>0.37</v>
      </c>
      <c r="F362" s="10">
        <v>0.32</v>
      </c>
      <c r="G362" s="10"/>
      <c r="H362" s="18">
        <v>1</v>
      </c>
      <c r="I362" s="10">
        <v>9</v>
      </c>
      <c r="J362" s="12">
        <f t="shared" si="11"/>
        <v>4.1111111111111112E-2</v>
      </c>
    </row>
    <row r="363" spans="2:13" x14ac:dyDescent="0.3">
      <c r="B363" s="10"/>
      <c r="C363" s="20">
        <v>355</v>
      </c>
      <c r="D363" s="20" t="s">
        <v>224</v>
      </c>
      <c r="E363" s="20">
        <v>0.42</v>
      </c>
      <c r="F363" s="10">
        <v>0.37</v>
      </c>
      <c r="G363" s="10"/>
      <c r="H363" s="18">
        <v>1</v>
      </c>
      <c r="I363" s="10">
        <v>9</v>
      </c>
      <c r="J363" s="12">
        <f t="shared" si="11"/>
        <v>4.6666666666666662E-2</v>
      </c>
    </row>
    <row r="364" spans="2:13" x14ac:dyDescent="0.3">
      <c r="B364" s="10"/>
      <c r="C364" s="20">
        <v>356</v>
      </c>
      <c r="D364" s="20" t="s">
        <v>389</v>
      </c>
      <c r="E364" s="20">
        <v>1.05</v>
      </c>
      <c r="F364" s="10">
        <v>1.05</v>
      </c>
      <c r="G364" s="10"/>
      <c r="H364" s="18">
        <v>1</v>
      </c>
      <c r="I364" s="10">
        <v>52</v>
      </c>
      <c r="J364" s="12">
        <f t="shared" si="11"/>
        <v>2.0192307692307693E-2</v>
      </c>
    </row>
    <row r="365" spans="2:13" x14ac:dyDescent="0.3">
      <c r="B365" s="10"/>
      <c r="C365" s="20">
        <v>357</v>
      </c>
      <c r="D365" s="20" t="s">
        <v>325</v>
      </c>
      <c r="E365" s="20">
        <v>1.5</v>
      </c>
      <c r="F365" s="10">
        <v>1.31</v>
      </c>
      <c r="G365" s="10"/>
      <c r="H365" s="18">
        <v>1</v>
      </c>
      <c r="I365" s="10">
        <v>261</v>
      </c>
      <c r="J365" s="12">
        <f t="shared" si="11"/>
        <v>5.7471264367816091E-3</v>
      </c>
    </row>
    <row r="366" spans="2:13" x14ac:dyDescent="0.3">
      <c r="B366" s="10"/>
      <c r="C366" s="20">
        <v>358</v>
      </c>
      <c r="D366" s="20" t="s">
        <v>633</v>
      </c>
      <c r="E366" s="20">
        <v>18</v>
      </c>
      <c r="F366" s="10">
        <v>15</v>
      </c>
      <c r="G366" s="10"/>
      <c r="H366" s="18">
        <v>1</v>
      </c>
      <c r="I366" s="10">
        <v>6</v>
      </c>
      <c r="J366" s="12">
        <f t="shared" si="11"/>
        <v>3</v>
      </c>
    </row>
    <row r="367" spans="2:13" x14ac:dyDescent="0.3">
      <c r="B367" s="10"/>
      <c r="C367" s="20">
        <v>359</v>
      </c>
      <c r="D367" s="20" t="s">
        <v>551</v>
      </c>
      <c r="E367" s="20">
        <v>40</v>
      </c>
      <c r="F367" s="10">
        <v>25</v>
      </c>
      <c r="G367" s="10"/>
      <c r="H367" s="18">
        <v>1</v>
      </c>
      <c r="I367" s="10">
        <v>8</v>
      </c>
      <c r="J367" s="12">
        <f t="shared" si="11"/>
        <v>5</v>
      </c>
    </row>
    <row r="368" spans="2:13" x14ac:dyDescent="0.3">
      <c r="B368" s="10"/>
      <c r="C368" s="20">
        <v>360</v>
      </c>
      <c r="D368" s="20" t="s">
        <v>553</v>
      </c>
      <c r="E368" s="20">
        <v>7.99</v>
      </c>
      <c r="F368" s="10">
        <v>7.99</v>
      </c>
      <c r="G368" s="10"/>
      <c r="H368" s="18">
        <v>1</v>
      </c>
      <c r="I368" s="10">
        <v>104</v>
      </c>
      <c r="J368" s="12">
        <f t="shared" si="11"/>
        <v>7.6826923076923084E-2</v>
      </c>
    </row>
    <row r="369" spans="2:10" x14ac:dyDescent="0.3">
      <c r="B369" s="10"/>
      <c r="C369" s="20">
        <v>361</v>
      </c>
      <c r="D369" s="20" t="s">
        <v>554</v>
      </c>
      <c r="E369" s="20">
        <v>19.989999999999998</v>
      </c>
      <c r="F369" s="10">
        <v>19.989999999999998</v>
      </c>
      <c r="G369" s="10"/>
      <c r="H369" s="18">
        <v>1</v>
      </c>
      <c r="I369" s="10">
        <v>104</v>
      </c>
      <c r="J369" s="12">
        <f t="shared" si="11"/>
        <v>0.19221153846153843</v>
      </c>
    </row>
    <row r="370" spans="2:10" x14ac:dyDescent="0.3">
      <c r="B370" s="10"/>
      <c r="C370" s="20">
        <v>362</v>
      </c>
      <c r="D370" s="20" t="s">
        <v>634</v>
      </c>
      <c r="E370" s="20">
        <v>1.5</v>
      </c>
      <c r="F370" s="10">
        <v>1.05</v>
      </c>
      <c r="G370" s="10"/>
      <c r="H370" s="18">
        <v>1</v>
      </c>
      <c r="I370" s="10">
        <v>4</v>
      </c>
      <c r="J370" s="12">
        <f t="shared" si="11"/>
        <v>0.375</v>
      </c>
    </row>
    <row r="371" spans="2:10" x14ac:dyDescent="0.3">
      <c r="B371" s="10"/>
      <c r="C371" s="20">
        <v>363</v>
      </c>
      <c r="D371" s="20" t="s">
        <v>635</v>
      </c>
      <c r="E371" s="20">
        <v>9.99</v>
      </c>
      <c r="F371" s="10">
        <v>9.99</v>
      </c>
      <c r="G371" s="10"/>
      <c r="H371" s="18">
        <v>1</v>
      </c>
      <c r="I371" s="10">
        <v>4</v>
      </c>
      <c r="J371" s="12">
        <f t="shared" si="11"/>
        <v>2.4975000000000001</v>
      </c>
    </row>
    <row r="372" spans="2:10" x14ac:dyDescent="0.3">
      <c r="B372" s="10"/>
      <c r="C372" s="20">
        <v>364</v>
      </c>
      <c r="D372" s="20" t="s">
        <v>636</v>
      </c>
      <c r="E372" s="20">
        <v>0.84</v>
      </c>
      <c r="F372" s="10">
        <v>0.84</v>
      </c>
      <c r="G372" s="10"/>
      <c r="H372" s="18">
        <v>1</v>
      </c>
      <c r="I372" s="10">
        <v>4</v>
      </c>
      <c r="J372" s="12">
        <f t="shared" si="11"/>
        <v>0.21</v>
      </c>
    </row>
    <row r="373" spans="2:10" x14ac:dyDescent="0.3">
      <c r="B373" s="10"/>
      <c r="C373" s="20">
        <v>365</v>
      </c>
      <c r="D373" s="20" t="s">
        <v>637</v>
      </c>
      <c r="E373" s="20">
        <v>4</v>
      </c>
      <c r="F373" s="10">
        <v>2.63</v>
      </c>
      <c r="G373" s="10"/>
      <c r="H373" s="18">
        <v>1</v>
      </c>
      <c r="I373" s="10">
        <v>18</v>
      </c>
      <c r="J373" s="12">
        <f t="shared" si="11"/>
        <v>0.22222222222222221</v>
      </c>
    </row>
    <row r="374" spans="2:10" x14ac:dyDescent="0.3">
      <c r="B374" s="10"/>
      <c r="C374" s="20">
        <v>366</v>
      </c>
      <c r="D374" s="20" t="s">
        <v>235</v>
      </c>
      <c r="E374" s="20">
        <v>0.49</v>
      </c>
      <c r="F374" s="10">
        <v>0.53</v>
      </c>
      <c r="G374" s="10"/>
      <c r="H374" s="18">
        <v>1</v>
      </c>
      <c r="I374" s="10">
        <v>2</v>
      </c>
      <c r="J374" s="12">
        <f t="shared" si="11"/>
        <v>0.245</v>
      </c>
    </row>
    <row r="375" spans="2:10" x14ac:dyDescent="0.3">
      <c r="B375" s="10"/>
      <c r="C375" s="20">
        <v>367</v>
      </c>
      <c r="D375" s="20" t="s">
        <v>395</v>
      </c>
      <c r="E375" s="20">
        <v>1.6</v>
      </c>
      <c r="F375" s="10">
        <v>1.6</v>
      </c>
      <c r="G375" s="10"/>
      <c r="H375" s="18">
        <v>1</v>
      </c>
      <c r="I375" s="10">
        <v>9</v>
      </c>
      <c r="J375" s="12">
        <f t="shared" si="11"/>
        <v>0.17777777777777778</v>
      </c>
    </row>
    <row r="376" spans="2:10" x14ac:dyDescent="0.3">
      <c r="B376" s="10"/>
      <c r="C376" s="20">
        <v>368</v>
      </c>
      <c r="D376" s="20" t="s">
        <v>638</v>
      </c>
      <c r="E376" s="20">
        <v>0.79</v>
      </c>
      <c r="F376" s="10">
        <v>0.89</v>
      </c>
      <c r="G376" s="10"/>
      <c r="H376" s="18">
        <v>1</v>
      </c>
      <c r="I376" s="10">
        <v>4</v>
      </c>
      <c r="J376" s="12">
        <f t="shared" si="11"/>
        <v>0.19750000000000001</v>
      </c>
    </row>
    <row r="377" spans="2:10" x14ac:dyDescent="0.3">
      <c r="B377" s="10"/>
      <c r="C377" s="20">
        <v>369</v>
      </c>
      <c r="D377" s="20" t="s">
        <v>639</v>
      </c>
      <c r="E377" s="20">
        <v>3.15</v>
      </c>
      <c r="F377" s="10">
        <v>3.15</v>
      </c>
      <c r="G377" s="10"/>
      <c r="H377" s="18">
        <v>1</v>
      </c>
      <c r="I377" s="10">
        <v>4</v>
      </c>
      <c r="J377" s="12">
        <f t="shared" si="11"/>
        <v>0.78749999999999998</v>
      </c>
    </row>
    <row r="378" spans="2:10" x14ac:dyDescent="0.3">
      <c r="B378" s="10"/>
      <c r="C378" s="20">
        <v>370</v>
      </c>
      <c r="D378" s="20" t="s">
        <v>640</v>
      </c>
      <c r="E378" s="20">
        <v>3.15</v>
      </c>
      <c r="F378" s="10">
        <v>3.15</v>
      </c>
      <c r="G378" s="10"/>
      <c r="H378" s="18">
        <v>1</v>
      </c>
      <c r="I378" s="10">
        <v>4</v>
      </c>
      <c r="J378" s="12">
        <f t="shared" si="11"/>
        <v>0.78749999999999998</v>
      </c>
    </row>
    <row r="379" spans="2:10" x14ac:dyDescent="0.3">
      <c r="B379" s="10"/>
      <c r="C379" s="20">
        <v>371</v>
      </c>
      <c r="D379" s="20" t="s">
        <v>641</v>
      </c>
      <c r="E379" s="20">
        <v>1.58</v>
      </c>
      <c r="F379" s="10">
        <v>1.58</v>
      </c>
      <c r="G379" s="10"/>
      <c r="H379" s="18">
        <v>1</v>
      </c>
      <c r="I379" s="10">
        <v>4</v>
      </c>
      <c r="J379" s="12">
        <f t="shared" si="11"/>
        <v>0.39500000000000002</v>
      </c>
    </row>
    <row r="380" spans="2:10" x14ac:dyDescent="0.3">
      <c r="B380" s="10"/>
      <c r="C380" s="20">
        <v>372</v>
      </c>
      <c r="D380" s="20" t="s">
        <v>642</v>
      </c>
      <c r="E380" s="20">
        <v>5.25</v>
      </c>
      <c r="F380" s="10">
        <v>5.25</v>
      </c>
      <c r="G380" s="10"/>
      <c r="H380" s="18">
        <v>1</v>
      </c>
      <c r="I380" s="10">
        <v>4</v>
      </c>
      <c r="J380" s="12">
        <f t="shared" si="11"/>
        <v>1.3125</v>
      </c>
    </row>
    <row r="381" spans="2:10" x14ac:dyDescent="0.3">
      <c r="B381" s="10"/>
      <c r="C381" s="20">
        <v>373</v>
      </c>
      <c r="D381" s="20" t="s">
        <v>643</v>
      </c>
      <c r="E381" s="20">
        <v>1.05</v>
      </c>
      <c r="F381" s="10">
        <v>1.05</v>
      </c>
      <c r="G381" s="10"/>
      <c r="H381" s="18">
        <v>1</v>
      </c>
      <c r="I381" s="10">
        <v>4</v>
      </c>
      <c r="J381" s="12">
        <f t="shared" si="11"/>
        <v>0.26250000000000001</v>
      </c>
    </row>
    <row r="382" spans="2:10" x14ac:dyDescent="0.3">
      <c r="B382" s="10"/>
      <c r="C382" s="20">
        <v>374</v>
      </c>
      <c r="D382" s="20" t="s">
        <v>644</v>
      </c>
      <c r="E382" s="20">
        <v>3.79</v>
      </c>
      <c r="F382" s="10">
        <v>8.2899999999999991</v>
      </c>
      <c r="G382" s="10"/>
      <c r="H382" s="18">
        <v>1</v>
      </c>
      <c r="I382" s="10">
        <v>4</v>
      </c>
      <c r="J382" s="12">
        <f t="shared" si="11"/>
        <v>0.94750000000000001</v>
      </c>
    </row>
    <row r="383" spans="2:10" x14ac:dyDescent="0.3">
      <c r="B383" s="10"/>
      <c r="C383" s="20">
        <v>375</v>
      </c>
      <c r="D383" s="20" t="s">
        <v>645</v>
      </c>
      <c r="E383" s="20">
        <v>17.399999999999999</v>
      </c>
      <c r="F383" s="10">
        <v>16.5</v>
      </c>
      <c r="G383" s="10"/>
      <c r="H383" s="18">
        <v>1</v>
      </c>
      <c r="I383" s="10">
        <v>26</v>
      </c>
      <c r="J383" s="12">
        <f t="shared" si="11"/>
        <v>0.66923076923076918</v>
      </c>
    </row>
    <row r="384" spans="2:10" x14ac:dyDescent="0.3">
      <c r="B384" s="10"/>
      <c r="C384" s="20">
        <v>376</v>
      </c>
      <c r="D384" s="20" t="s">
        <v>646</v>
      </c>
      <c r="E384" s="20">
        <v>2.89</v>
      </c>
      <c r="F384" s="10">
        <v>2.89</v>
      </c>
      <c r="G384" s="10"/>
      <c r="H384" s="18">
        <v>1</v>
      </c>
      <c r="I384" s="10">
        <v>4</v>
      </c>
      <c r="J384" s="12">
        <f t="shared" si="11"/>
        <v>0.72250000000000003</v>
      </c>
    </row>
    <row r="385" spans="2:10" x14ac:dyDescent="0.3">
      <c r="B385" s="10"/>
      <c r="C385" s="20">
        <v>377</v>
      </c>
      <c r="D385" s="20" t="s">
        <v>647</v>
      </c>
      <c r="E385" s="20">
        <v>2.15</v>
      </c>
      <c r="F385" s="10">
        <v>2</v>
      </c>
      <c r="G385" s="10"/>
      <c r="H385" s="18">
        <v>1</v>
      </c>
      <c r="I385" s="10">
        <v>2</v>
      </c>
      <c r="J385" s="12">
        <f t="shared" si="11"/>
        <v>1.075</v>
      </c>
    </row>
    <row r="386" spans="2:10" x14ac:dyDescent="0.3">
      <c r="B386" s="10"/>
      <c r="C386" s="20">
        <v>378</v>
      </c>
      <c r="D386" s="20" t="s">
        <v>556</v>
      </c>
      <c r="E386" s="20">
        <v>2.15</v>
      </c>
      <c r="F386" s="10">
        <v>2</v>
      </c>
      <c r="G386" s="10"/>
      <c r="H386" s="18">
        <v>1</v>
      </c>
      <c r="I386" s="10">
        <v>2</v>
      </c>
      <c r="J386" s="12">
        <f t="shared" si="11"/>
        <v>1.075</v>
      </c>
    </row>
    <row r="387" spans="2:10" x14ac:dyDescent="0.3">
      <c r="B387" s="10"/>
      <c r="C387" s="20">
        <v>379</v>
      </c>
      <c r="D387" s="20" t="s">
        <v>557</v>
      </c>
      <c r="E387" s="20">
        <v>0.95</v>
      </c>
      <c r="F387" s="10">
        <v>0.89</v>
      </c>
      <c r="G387" s="10"/>
      <c r="H387" s="18">
        <v>1</v>
      </c>
      <c r="I387" s="10">
        <v>4</v>
      </c>
      <c r="J387" s="12">
        <f t="shared" si="11"/>
        <v>0.23749999999999999</v>
      </c>
    </row>
    <row r="388" spans="2:10" x14ac:dyDescent="0.3">
      <c r="B388" s="10"/>
      <c r="C388" s="20">
        <v>380</v>
      </c>
      <c r="D388" s="20" t="s">
        <v>558</v>
      </c>
      <c r="E388" s="20">
        <v>1</v>
      </c>
      <c r="F388" s="10">
        <v>1.05</v>
      </c>
      <c r="G388" s="10"/>
      <c r="H388" s="18">
        <v>1</v>
      </c>
      <c r="I388" s="10">
        <v>4</v>
      </c>
      <c r="J388" s="12">
        <f t="shared" si="11"/>
        <v>0.25</v>
      </c>
    </row>
    <row r="389" spans="2:10" x14ac:dyDescent="0.3">
      <c r="B389" s="10"/>
      <c r="C389" s="20">
        <v>381</v>
      </c>
      <c r="D389" s="20" t="s">
        <v>559</v>
      </c>
      <c r="E389" s="20">
        <v>1</v>
      </c>
      <c r="F389" s="10">
        <v>1.05</v>
      </c>
      <c r="G389" s="10"/>
      <c r="H389" s="18">
        <v>1</v>
      </c>
      <c r="I389" s="10">
        <v>4</v>
      </c>
      <c r="J389" s="12">
        <f t="shared" si="11"/>
        <v>0.25</v>
      </c>
    </row>
    <row r="390" spans="2:10" x14ac:dyDescent="0.3">
      <c r="B390" s="10"/>
      <c r="C390" s="20">
        <v>382</v>
      </c>
      <c r="D390" s="20" t="s">
        <v>560</v>
      </c>
      <c r="E390" s="20">
        <v>2.94</v>
      </c>
      <c r="F390" s="10">
        <v>2.63</v>
      </c>
      <c r="G390" s="10"/>
      <c r="H390" s="18">
        <v>1</v>
      </c>
      <c r="I390" s="10">
        <v>4</v>
      </c>
      <c r="J390" s="12">
        <f t="shared" si="11"/>
        <v>0.73499999999999999</v>
      </c>
    </row>
    <row r="391" spans="2:10" x14ac:dyDescent="0.3">
      <c r="B391" s="10"/>
      <c r="C391" s="20">
        <v>383</v>
      </c>
      <c r="D391" s="20" t="s">
        <v>561</v>
      </c>
      <c r="E391" s="20">
        <v>2.1</v>
      </c>
      <c r="F391" s="10">
        <v>2.1</v>
      </c>
      <c r="G391" s="10"/>
      <c r="H391" s="18">
        <v>1</v>
      </c>
      <c r="I391" s="10">
        <v>5</v>
      </c>
      <c r="J391" s="12">
        <f t="shared" si="11"/>
        <v>0.42000000000000004</v>
      </c>
    </row>
    <row r="392" spans="2:10" x14ac:dyDescent="0.3">
      <c r="B392" s="10"/>
      <c r="C392" s="20">
        <v>384</v>
      </c>
      <c r="D392" s="20" t="s">
        <v>562</v>
      </c>
      <c r="E392" s="20">
        <v>1.05</v>
      </c>
      <c r="F392" s="10">
        <v>2.36</v>
      </c>
      <c r="G392" s="10"/>
      <c r="H392" s="18">
        <v>1</v>
      </c>
      <c r="I392" s="10">
        <v>4</v>
      </c>
      <c r="J392" s="12">
        <f t="shared" si="11"/>
        <v>0.26250000000000001</v>
      </c>
    </row>
    <row r="393" spans="2:10" x14ac:dyDescent="0.3">
      <c r="B393" s="10"/>
      <c r="C393" s="20">
        <v>385</v>
      </c>
      <c r="D393" s="20" t="s">
        <v>563</v>
      </c>
      <c r="E393" s="20">
        <v>0.84</v>
      </c>
      <c r="F393" s="10">
        <v>0.84</v>
      </c>
      <c r="G393" s="10"/>
      <c r="H393" s="18">
        <v>1</v>
      </c>
      <c r="I393" s="10">
        <v>4</v>
      </c>
      <c r="J393" s="12">
        <f t="shared" si="11"/>
        <v>0.21</v>
      </c>
    </row>
    <row r="394" spans="2:10" x14ac:dyDescent="0.3">
      <c r="B394" s="10"/>
      <c r="C394" s="20">
        <v>386</v>
      </c>
      <c r="D394" s="20" t="s">
        <v>564</v>
      </c>
      <c r="E394" s="20">
        <v>4</v>
      </c>
      <c r="F394" s="10">
        <v>2.63</v>
      </c>
      <c r="G394" s="10"/>
      <c r="H394" s="18">
        <v>1</v>
      </c>
      <c r="I394" s="10">
        <v>18</v>
      </c>
      <c r="J394" s="12">
        <f t="shared" si="11"/>
        <v>0.22222222222222221</v>
      </c>
    </row>
    <row r="395" spans="2:10" x14ac:dyDescent="0.3">
      <c r="B395" s="10"/>
      <c r="C395" s="20">
        <v>387</v>
      </c>
      <c r="D395" s="20" t="s">
        <v>565</v>
      </c>
      <c r="E395" s="20">
        <v>2</v>
      </c>
      <c r="F395" s="10">
        <v>2.4900000000000002</v>
      </c>
      <c r="G395" s="10"/>
      <c r="H395" s="18">
        <v>1</v>
      </c>
      <c r="I395" s="10">
        <v>4</v>
      </c>
      <c r="J395" s="12">
        <f t="shared" si="11"/>
        <v>0.5</v>
      </c>
    </row>
    <row r="396" spans="2:10" x14ac:dyDescent="0.3">
      <c r="B396" s="10"/>
      <c r="C396" s="20">
        <v>388</v>
      </c>
      <c r="D396" s="20" t="s">
        <v>566</v>
      </c>
      <c r="E396" s="20">
        <v>1.26</v>
      </c>
      <c r="F396" s="10">
        <v>1.26</v>
      </c>
      <c r="G396" s="10"/>
      <c r="H396" s="18">
        <v>1</v>
      </c>
      <c r="I396" s="10">
        <v>4</v>
      </c>
      <c r="J396" s="12">
        <f t="shared" si="11"/>
        <v>0.315</v>
      </c>
    </row>
    <row r="397" spans="2:10" x14ac:dyDescent="0.3">
      <c r="B397" s="10"/>
      <c r="C397" s="20">
        <v>389</v>
      </c>
      <c r="D397" s="20" t="s">
        <v>241</v>
      </c>
      <c r="E397" s="20">
        <v>1.05</v>
      </c>
      <c r="F397" s="10">
        <v>0.42</v>
      </c>
      <c r="G397" s="10"/>
      <c r="H397" s="18">
        <v>1</v>
      </c>
      <c r="I397" s="10">
        <v>22</v>
      </c>
      <c r="J397" s="12">
        <f t="shared" si="11"/>
        <v>4.7727272727272729E-2</v>
      </c>
    </row>
    <row r="398" spans="2:10" x14ac:dyDescent="0.3">
      <c r="B398" s="10"/>
      <c r="C398" s="20">
        <v>390</v>
      </c>
      <c r="D398" s="20" t="s">
        <v>567</v>
      </c>
      <c r="E398" s="20">
        <v>20</v>
      </c>
      <c r="F398" s="10">
        <v>24.5</v>
      </c>
      <c r="G398" s="10"/>
      <c r="H398" s="18">
        <v>1</v>
      </c>
      <c r="I398" s="10">
        <v>52</v>
      </c>
      <c r="J398" s="12">
        <f t="shared" si="11"/>
        <v>0.38461538461538464</v>
      </c>
    </row>
    <row r="399" spans="2:10" x14ac:dyDescent="0.3">
      <c r="B399" s="10"/>
      <c r="C399" s="20">
        <v>391</v>
      </c>
      <c r="D399" s="20" t="s">
        <v>568</v>
      </c>
      <c r="E399" s="20">
        <v>1</v>
      </c>
      <c r="F399" s="10">
        <v>1.89</v>
      </c>
      <c r="G399" s="10"/>
      <c r="H399" s="18">
        <v>2</v>
      </c>
      <c r="I399" s="10">
        <v>4</v>
      </c>
      <c r="J399" s="12">
        <f t="shared" si="11"/>
        <v>0.5</v>
      </c>
    </row>
    <row r="400" spans="2:10" x14ac:dyDescent="0.3">
      <c r="B400" s="10"/>
      <c r="C400" s="20">
        <v>392</v>
      </c>
      <c r="D400" s="20" t="s">
        <v>569</v>
      </c>
      <c r="E400" s="20">
        <v>10</v>
      </c>
      <c r="F400" s="10">
        <v>10</v>
      </c>
      <c r="G400" s="10"/>
      <c r="H400" s="18">
        <v>1</v>
      </c>
      <c r="I400" s="10">
        <v>4</v>
      </c>
      <c r="J400" s="12">
        <f t="shared" si="11"/>
        <v>2.5</v>
      </c>
    </row>
    <row r="401" spans="2:13" x14ac:dyDescent="0.3">
      <c r="B401" s="10"/>
      <c r="C401" s="20">
        <v>393</v>
      </c>
      <c r="D401" s="20" t="s">
        <v>570</v>
      </c>
      <c r="E401" s="20">
        <v>17.5</v>
      </c>
      <c r="F401" s="10">
        <v>30</v>
      </c>
      <c r="G401" s="10"/>
      <c r="H401" s="18">
        <v>1</v>
      </c>
      <c r="I401" s="10">
        <v>52</v>
      </c>
      <c r="J401" s="12">
        <f t="shared" si="11"/>
        <v>0.33653846153846156</v>
      </c>
    </row>
    <row r="402" spans="2:13" x14ac:dyDescent="0.3">
      <c r="B402" s="10"/>
      <c r="C402" s="20">
        <v>394</v>
      </c>
      <c r="D402" s="20" t="s">
        <v>571</v>
      </c>
      <c r="E402" s="20">
        <v>29.99</v>
      </c>
      <c r="F402" s="10">
        <v>29.99</v>
      </c>
      <c r="G402" s="10"/>
      <c r="H402" s="18">
        <v>1</v>
      </c>
      <c r="I402" s="10">
        <v>52</v>
      </c>
      <c r="J402" s="12">
        <f t="shared" si="11"/>
        <v>0.57673076923076916</v>
      </c>
    </row>
    <row r="403" spans="2:13" x14ac:dyDescent="0.3">
      <c r="B403" s="10"/>
      <c r="C403" s="20">
        <v>395</v>
      </c>
      <c r="D403" s="20" t="s">
        <v>572</v>
      </c>
      <c r="E403" s="20">
        <v>14.99</v>
      </c>
      <c r="F403" s="10">
        <v>12.99</v>
      </c>
      <c r="G403" s="10"/>
      <c r="H403" s="18">
        <v>1</v>
      </c>
      <c r="I403" s="10">
        <v>52</v>
      </c>
      <c r="J403" s="12">
        <f t="shared" si="11"/>
        <v>0.28826923076923078</v>
      </c>
    </row>
    <row r="404" spans="2:13" x14ac:dyDescent="0.3">
      <c r="B404" s="10"/>
      <c r="C404" s="20">
        <v>396</v>
      </c>
      <c r="D404" s="20" t="s">
        <v>648</v>
      </c>
      <c r="E404" s="20">
        <v>10</v>
      </c>
      <c r="F404" s="10">
        <v>10</v>
      </c>
      <c r="G404" s="10"/>
      <c r="H404" s="18">
        <v>1</v>
      </c>
      <c r="I404" s="10">
        <v>261</v>
      </c>
      <c r="J404" s="12">
        <f t="shared" si="11"/>
        <v>3.8314176245210725E-2</v>
      </c>
    </row>
    <row r="405" spans="2:13" x14ac:dyDescent="0.3">
      <c r="B405" s="10"/>
      <c r="C405" s="20">
        <v>397</v>
      </c>
      <c r="D405" s="20" t="s">
        <v>573</v>
      </c>
      <c r="E405" s="20">
        <v>11.99</v>
      </c>
      <c r="F405" s="10">
        <v>11.99</v>
      </c>
      <c r="G405" s="10"/>
      <c r="H405" s="18">
        <v>1</v>
      </c>
      <c r="I405" s="10">
        <v>104</v>
      </c>
      <c r="J405" s="12">
        <f t="shared" si="11"/>
        <v>0.11528846153846153</v>
      </c>
    </row>
    <row r="406" spans="2:13" x14ac:dyDescent="0.3">
      <c r="B406" s="10"/>
      <c r="C406" s="20">
        <v>398</v>
      </c>
      <c r="D406" s="20" t="s">
        <v>574</v>
      </c>
      <c r="E406" s="20">
        <v>19.989999999999998</v>
      </c>
      <c r="F406" s="10">
        <v>21.99</v>
      </c>
      <c r="G406" s="10"/>
      <c r="H406" s="18">
        <v>1</v>
      </c>
      <c r="I406" s="10">
        <v>104</v>
      </c>
      <c r="J406" s="12">
        <f t="shared" si="11"/>
        <v>0.19221153846153843</v>
      </c>
    </row>
    <row r="407" spans="2:13" x14ac:dyDescent="0.3">
      <c r="B407" s="10"/>
      <c r="C407" s="20">
        <v>399</v>
      </c>
      <c r="D407" s="20" t="s">
        <v>575</v>
      </c>
      <c r="E407" s="20">
        <v>3.99</v>
      </c>
      <c r="F407" s="10">
        <v>3.99</v>
      </c>
      <c r="G407" s="10"/>
      <c r="H407" s="18">
        <v>1</v>
      </c>
      <c r="I407" s="10">
        <v>52</v>
      </c>
      <c r="J407" s="12">
        <f t="shared" si="11"/>
        <v>7.6730769230769241E-2</v>
      </c>
    </row>
    <row r="408" spans="2:13" x14ac:dyDescent="0.3">
      <c r="B408" s="10"/>
      <c r="C408" s="20">
        <v>400</v>
      </c>
      <c r="D408" s="20" t="s">
        <v>325</v>
      </c>
      <c r="E408" s="20">
        <v>1.5</v>
      </c>
      <c r="F408" s="10">
        <v>1.31</v>
      </c>
      <c r="G408" s="10"/>
      <c r="H408" s="18">
        <v>1</v>
      </c>
      <c r="I408" s="10">
        <v>156</v>
      </c>
      <c r="J408" s="12">
        <f t="shared" si="11"/>
        <v>9.6153846153846159E-3</v>
      </c>
    </row>
    <row r="409" spans="2:13" x14ac:dyDescent="0.3">
      <c r="B409" s="10"/>
      <c r="C409" s="20">
        <v>401</v>
      </c>
      <c r="D409" s="20" t="s">
        <v>576</v>
      </c>
      <c r="E409" s="20">
        <v>1</v>
      </c>
      <c r="F409" s="10">
        <v>1</v>
      </c>
      <c r="G409" s="10"/>
      <c r="H409" s="18">
        <v>1</v>
      </c>
      <c r="I409" s="10">
        <v>4</v>
      </c>
      <c r="J409" s="12">
        <f t="shared" si="11"/>
        <v>0.25</v>
      </c>
    </row>
    <row r="410" spans="2:13" x14ac:dyDescent="0.3">
      <c r="B410" s="10"/>
      <c r="C410" s="20">
        <v>402</v>
      </c>
      <c r="D410" s="20" t="s">
        <v>577</v>
      </c>
      <c r="E410" s="20">
        <v>2.69</v>
      </c>
      <c r="F410" s="10">
        <v>2</v>
      </c>
      <c r="G410" s="10"/>
      <c r="H410" s="18">
        <v>1</v>
      </c>
      <c r="I410" s="10">
        <v>13</v>
      </c>
      <c r="J410" s="12">
        <f t="shared" si="11"/>
        <v>0.20692307692307693</v>
      </c>
    </row>
    <row r="411" spans="2:13" x14ac:dyDescent="0.3">
      <c r="B411" s="10"/>
      <c r="C411" s="20">
        <v>403</v>
      </c>
      <c r="D411" s="20" t="s">
        <v>578</v>
      </c>
      <c r="E411" s="20">
        <v>4</v>
      </c>
      <c r="F411" s="10">
        <v>5.5</v>
      </c>
      <c r="G411" s="10"/>
      <c r="H411" s="18">
        <v>2</v>
      </c>
      <c r="I411" s="10">
        <v>261</v>
      </c>
      <c r="J411" s="12">
        <f t="shared" si="11"/>
        <v>3.0651340996168581E-2</v>
      </c>
    </row>
    <row r="412" spans="2:13" x14ac:dyDescent="0.3">
      <c r="B412" s="10"/>
      <c r="C412" s="20">
        <v>404</v>
      </c>
      <c r="D412" s="20" t="s">
        <v>579</v>
      </c>
      <c r="E412" s="20">
        <v>29.99</v>
      </c>
      <c r="F412" s="10">
        <v>29.99</v>
      </c>
      <c r="G412" s="10"/>
      <c r="H412" s="18">
        <v>2</v>
      </c>
      <c r="I412" s="10">
        <v>261</v>
      </c>
      <c r="J412" s="12">
        <f t="shared" si="11"/>
        <v>0.22980842911877394</v>
      </c>
      <c r="K412" s="23" t="s">
        <v>13</v>
      </c>
      <c r="L412" s="54">
        <f>SUM(J355:J412)</f>
        <v>35.295709883985751</v>
      </c>
      <c r="M412" s="25">
        <f>COUNT(J355:J412)</f>
        <v>57</v>
      </c>
    </row>
    <row r="413" spans="2:13" x14ac:dyDescent="0.3">
      <c r="B413" s="21" t="s">
        <v>14</v>
      </c>
      <c r="C413" s="10"/>
      <c r="D413" s="20"/>
      <c r="E413" s="20"/>
      <c r="F413" s="10"/>
      <c r="G413" s="10"/>
      <c r="H413" s="10"/>
      <c r="I413" s="10"/>
      <c r="J413" s="12"/>
    </row>
    <row r="414" spans="2:13" x14ac:dyDescent="0.3">
      <c r="B414" s="10"/>
      <c r="C414" s="20">
        <v>405</v>
      </c>
      <c r="D414" s="20" t="s">
        <v>580</v>
      </c>
      <c r="E414" s="20">
        <v>145.97999999999999</v>
      </c>
      <c r="F414" s="10">
        <v>148.94999999999999</v>
      </c>
      <c r="G414" s="10"/>
      <c r="H414" s="18">
        <v>1</v>
      </c>
      <c r="I414" s="10">
        <v>521</v>
      </c>
      <c r="J414" s="12">
        <f>+(E414*H414)/I414</f>
        <v>0.28019193857965446</v>
      </c>
    </row>
    <row r="415" spans="2:13" x14ac:dyDescent="0.3">
      <c r="B415" s="10"/>
      <c r="C415" s="20">
        <v>406</v>
      </c>
      <c r="D415" s="20" t="s">
        <v>649</v>
      </c>
      <c r="E415" s="20">
        <v>30</v>
      </c>
      <c r="F415" s="10">
        <v>30</v>
      </c>
      <c r="G415" s="10"/>
      <c r="H415" s="18">
        <v>1</v>
      </c>
      <c r="I415" s="10">
        <v>4</v>
      </c>
      <c r="J415" s="12">
        <f t="shared" ref="J415:J424" si="12">+(E415*H415)/I415</f>
        <v>7.5</v>
      </c>
    </row>
    <row r="416" spans="2:13" x14ac:dyDescent="0.3">
      <c r="B416" s="10"/>
      <c r="C416" s="20">
        <v>407</v>
      </c>
      <c r="D416" s="20" t="s">
        <v>255</v>
      </c>
      <c r="E416" s="20">
        <v>7</v>
      </c>
      <c r="F416" s="10">
        <v>15</v>
      </c>
      <c r="G416" s="10"/>
      <c r="H416" s="18">
        <v>1</v>
      </c>
      <c r="I416" s="10">
        <v>4</v>
      </c>
      <c r="J416" s="12">
        <f t="shared" si="12"/>
        <v>1.75</v>
      </c>
    </row>
    <row r="417" spans="2:13" x14ac:dyDescent="0.3">
      <c r="B417" s="10"/>
      <c r="C417" s="20">
        <v>408</v>
      </c>
      <c r="D417" s="20" t="s">
        <v>581</v>
      </c>
      <c r="E417" s="20">
        <v>365</v>
      </c>
      <c r="F417" s="10">
        <v>340</v>
      </c>
      <c r="G417" s="10"/>
      <c r="H417" s="18">
        <v>2</v>
      </c>
      <c r="I417" s="10">
        <v>521</v>
      </c>
      <c r="J417" s="12">
        <f t="shared" si="12"/>
        <v>1.4011516314779271</v>
      </c>
    </row>
    <row r="418" spans="2:13" x14ac:dyDescent="0.3">
      <c r="B418" s="10"/>
      <c r="C418" s="20">
        <v>409</v>
      </c>
      <c r="D418" s="20" t="s">
        <v>582</v>
      </c>
      <c r="E418" s="20">
        <v>3.99</v>
      </c>
      <c r="F418" s="10">
        <v>2.99</v>
      </c>
      <c r="G418" s="10"/>
      <c r="H418" s="18">
        <v>1</v>
      </c>
      <c r="I418" s="10">
        <v>52</v>
      </c>
      <c r="J418" s="12">
        <f t="shared" si="12"/>
        <v>7.6730769230769241E-2</v>
      </c>
    </row>
    <row r="419" spans="2:13" x14ac:dyDescent="0.3">
      <c r="B419" s="10"/>
      <c r="C419" s="20">
        <v>410</v>
      </c>
      <c r="D419" s="20" t="s">
        <v>583</v>
      </c>
      <c r="E419" s="20">
        <v>34.99</v>
      </c>
      <c r="F419" s="10">
        <v>34.99</v>
      </c>
      <c r="G419" s="10"/>
      <c r="H419" s="18">
        <v>2</v>
      </c>
      <c r="I419" s="10">
        <v>521</v>
      </c>
      <c r="J419" s="12">
        <f t="shared" si="12"/>
        <v>0.1343186180422265</v>
      </c>
    </row>
    <row r="420" spans="2:13" x14ac:dyDescent="0.3">
      <c r="B420" s="10"/>
      <c r="C420" s="20">
        <v>411</v>
      </c>
      <c r="D420" s="20" t="s">
        <v>251</v>
      </c>
      <c r="E420" s="20">
        <v>24.99</v>
      </c>
      <c r="F420" s="10">
        <v>24.99</v>
      </c>
      <c r="G420" s="10"/>
      <c r="H420" s="18">
        <v>2</v>
      </c>
      <c r="I420" s="10">
        <v>156</v>
      </c>
      <c r="J420" s="12">
        <f t="shared" si="12"/>
        <v>0.32038461538461538</v>
      </c>
    </row>
    <row r="421" spans="2:13" x14ac:dyDescent="0.3">
      <c r="B421" s="10"/>
      <c r="C421" s="20">
        <v>412</v>
      </c>
      <c r="D421" s="20" t="s">
        <v>252</v>
      </c>
      <c r="E421" s="20">
        <v>9.99</v>
      </c>
      <c r="F421" s="10">
        <v>9.99</v>
      </c>
      <c r="G421" s="10"/>
      <c r="H421" s="18">
        <v>2</v>
      </c>
      <c r="I421" s="10">
        <v>156</v>
      </c>
      <c r="J421" s="12">
        <f t="shared" si="12"/>
        <v>0.12807692307692309</v>
      </c>
    </row>
    <row r="422" spans="2:13" x14ac:dyDescent="0.3">
      <c r="B422" s="10"/>
      <c r="C422" s="20">
        <v>413</v>
      </c>
      <c r="D422" s="20" t="s">
        <v>584</v>
      </c>
      <c r="E422" s="20">
        <v>8.99</v>
      </c>
      <c r="F422" s="10">
        <v>6.99</v>
      </c>
      <c r="G422" s="10"/>
      <c r="H422" s="18">
        <v>2</v>
      </c>
      <c r="I422" s="10">
        <v>156</v>
      </c>
      <c r="J422" s="12">
        <f t="shared" si="12"/>
        <v>0.11525641025641026</v>
      </c>
    </row>
    <row r="423" spans="2:13" x14ac:dyDescent="0.3">
      <c r="B423" s="10"/>
      <c r="C423" s="20">
        <v>414</v>
      </c>
      <c r="D423" s="20" t="s">
        <v>650</v>
      </c>
      <c r="E423" s="20">
        <v>9495</v>
      </c>
      <c r="F423" s="10">
        <v>10995</v>
      </c>
      <c r="G423" s="10"/>
      <c r="H423" s="18">
        <v>1</v>
      </c>
      <c r="I423" s="10">
        <v>250</v>
      </c>
      <c r="J423" s="12">
        <f t="shared" si="12"/>
        <v>37.979999999999997</v>
      </c>
    </row>
    <row r="424" spans="2:13" x14ac:dyDescent="0.3">
      <c r="B424" s="10"/>
      <c r="C424" s="20">
        <v>415</v>
      </c>
      <c r="D424" s="20" t="s">
        <v>586</v>
      </c>
      <c r="E424" s="20">
        <v>84.95</v>
      </c>
      <c r="F424" s="10">
        <v>84.95</v>
      </c>
      <c r="G424" s="10"/>
      <c r="H424" s="18">
        <v>1</v>
      </c>
      <c r="I424" s="10">
        <v>521</v>
      </c>
      <c r="J424" s="12">
        <f t="shared" si="12"/>
        <v>0.16305182341650673</v>
      </c>
      <c r="K424" s="23" t="s">
        <v>14</v>
      </c>
      <c r="L424" s="54">
        <f>SUM(J414:J424)</f>
        <v>49.849162729465036</v>
      </c>
      <c r="M424" s="25">
        <f>COUNT(J414:J424)</f>
        <v>11</v>
      </c>
    </row>
    <row r="425" spans="2:13" x14ac:dyDescent="0.3">
      <c r="B425" s="21" t="s">
        <v>335</v>
      </c>
      <c r="C425" s="10"/>
      <c r="D425" s="20"/>
      <c r="E425" s="20"/>
      <c r="F425" s="10"/>
      <c r="G425" s="10"/>
      <c r="H425" s="10"/>
      <c r="I425" s="10"/>
      <c r="J425" s="12"/>
    </row>
    <row r="426" spans="2:13" x14ac:dyDescent="0.3">
      <c r="B426" s="10"/>
      <c r="C426" s="20">
        <v>416</v>
      </c>
      <c r="D426" s="20" t="s">
        <v>260</v>
      </c>
      <c r="E426" s="20">
        <v>319</v>
      </c>
      <c r="F426" s="10">
        <v>349.99</v>
      </c>
      <c r="G426" s="10"/>
      <c r="H426" s="18">
        <v>1</v>
      </c>
      <c r="I426" s="10">
        <v>261</v>
      </c>
      <c r="J426" s="12">
        <f>+(E426*H426)/I426</f>
        <v>1.2222222222222223</v>
      </c>
    </row>
    <row r="427" spans="2:13" x14ac:dyDescent="0.3">
      <c r="B427" s="10"/>
      <c r="C427" s="20">
        <v>417</v>
      </c>
      <c r="D427" s="20" t="s">
        <v>587</v>
      </c>
      <c r="E427" s="20">
        <v>9.99</v>
      </c>
      <c r="F427" s="10">
        <v>5.99</v>
      </c>
      <c r="G427" s="10"/>
      <c r="H427" s="18">
        <v>1</v>
      </c>
      <c r="I427" s="10">
        <v>4.3</v>
      </c>
      <c r="J427" s="12">
        <f t="shared" ref="J427:J443" si="13">+(E427*H427)/I427</f>
        <v>2.3232558139534887</v>
      </c>
    </row>
    <row r="428" spans="2:13" x14ac:dyDescent="0.3">
      <c r="B428" s="10"/>
      <c r="C428" s="20">
        <v>418</v>
      </c>
      <c r="D428" s="20" t="s">
        <v>588</v>
      </c>
      <c r="E428" s="20">
        <v>160</v>
      </c>
      <c r="F428" s="10">
        <v>199.99</v>
      </c>
      <c r="G428" s="10"/>
      <c r="H428" s="18">
        <v>1</v>
      </c>
      <c r="I428" s="10">
        <v>313</v>
      </c>
      <c r="J428" s="12">
        <f t="shared" si="13"/>
        <v>0.51118210862619806</v>
      </c>
    </row>
    <row r="429" spans="2:13" x14ac:dyDescent="0.3">
      <c r="B429" s="10"/>
      <c r="C429" s="20">
        <v>419</v>
      </c>
      <c r="D429" s="20" t="s">
        <v>258</v>
      </c>
      <c r="E429" s="20">
        <v>29</v>
      </c>
      <c r="F429" s="10">
        <v>29</v>
      </c>
      <c r="G429" s="10"/>
      <c r="H429" s="18">
        <v>1</v>
      </c>
      <c r="I429" s="10">
        <v>261</v>
      </c>
      <c r="J429" s="12">
        <f t="shared" si="13"/>
        <v>0.1111111111111111</v>
      </c>
    </row>
    <row r="430" spans="2:13" x14ac:dyDescent="0.3">
      <c r="B430" s="10"/>
      <c r="C430" s="20">
        <v>420</v>
      </c>
      <c r="D430" s="20" t="s">
        <v>589</v>
      </c>
      <c r="E430" s="20">
        <v>3.49</v>
      </c>
      <c r="F430" s="10">
        <v>3.49</v>
      </c>
      <c r="G430" s="10"/>
      <c r="H430" s="18">
        <v>1</v>
      </c>
      <c r="I430" s="10">
        <v>52</v>
      </c>
      <c r="J430" s="12">
        <f t="shared" si="13"/>
        <v>6.7115384615384618E-2</v>
      </c>
    </row>
    <row r="431" spans="2:13" x14ac:dyDescent="0.3">
      <c r="B431" s="10"/>
      <c r="C431" s="20">
        <v>421</v>
      </c>
      <c r="D431" s="20" t="s">
        <v>590</v>
      </c>
      <c r="E431" s="20">
        <v>6.99</v>
      </c>
      <c r="F431" s="10">
        <v>6.99</v>
      </c>
      <c r="G431" s="10"/>
      <c r="H431" s="18">
        <v>1</v>
      </c>
      <c r="I431" s="10">
        <v>52</v>
      </c>
      <c r="J431" s="12">
        <f t="shared" si="13"/>
        <v>0.13442307692307692</v>
      </c>
    </row>
    <row r="432" spans="2:13" x14ac:dyDescent="0.3">
      <c r="B432" s="10"/>
      <c r="C432" s="20">
        <v>422</v>
      </c>
      <c r="D432" s="20" t="s">
        <v>591</v>
      </c>
      <c r="E432" s="20">
        <v>3.99</v>
      </c>
      <c r="F432" s="10">
        <v>2.4900000000000002</v>
      </c>
      <c r="G432" s="10"/>
      <c r="H432" s="18">
        <v>1</v>
      </c>
      <c r="I432" s="10">
        <v>52</v>
      </c>
      <c r="J432" s="12">
        <f t="shared" si="13"/>
        <v>7.6730769230769241E-2</v>
      </c>
    </row>
    <row r="433" spans="2:13" x14ac:dyDescent="0.3">
      <c r="B433" s="10"/>
      <c r="C433" s="20">
        <v>423</v>
      </c>
      <c r="D433" s="20" t="s">
        <v>336</v>
      </c>
      <c r="E433" s="20">
        <v>45.99</v>
      </c>
      <c r="F433" s="10">
        <v>50</v>
      </c>
      <c r="G433" s="10"/>
      <c r="H433" s="18">
        <v>1</v>
      </c>
      <c r="I433" s="10">
        <v>261</v>
      </c>
      <c r="J433" s="12">
        <f t="shared" si="13"/>
        <v>0.17620689655172414</v>
      </c>
    </row>
    <row r="434" spans="2:13" x14ac:dyDescent="0.3">
      <c r="B434" s="10"/>
      <c r="C434" s="20">
        <v>424</v>
      </c>
      <c r="D434" s="20" t="s">
        <v>1386</v>
      </c>
      <c r="E434" s="20">
        <v>20</v>
      </c>
      <c r="F434" s="10">
        <v>20</v>
      </c>
      <c r="G434" s="10"/>
      <c r="H434" s="18">
        <v>1</v>
      </c>
      <c r="I434" s="10">
        <v>1</v>
      </c>
      <c r="J434" s="12">
        <f t="shared" si="13"/>
        <v>20</v>
      </c>
    </row>
    <row r="435" spans="2:13" x14ac:dyDescent="0.3">
      <c r="B435" s="10"/>
      <c r="C435" s="20">
        <v>425</v>
      </c>
      <c r="D435" s="20" t="s">
        <v>592</v>
      </c>
      <c r="E435" s="20">
        <v>240</v>
      </c>
      <c r="F435" s="10">
        <v>240</v>
      </c>
      <c r="G435" s="10"/>
      <c r="H435" s="18">
        <v>1</v>
      </c>
      <c r="I435" s="10">
        <v>52</v>
      </c>
      <c r="J435" s="12">
        <f t="shared" si="13"/>
        <v>4.615384615384615</v>
      </c>
    </row>
    <row r="436" spans="2:13" x14ac:dyDescent="0.3">
      <c r="B436" s="10"/>
      <c r="C436" s="20">
        <v>426</v>
      </c>
      <c r="D436" s="20" t="s">
        <v>593</v>
      </c>
      <c r="E436" s="20">
        <v>180</v>
      </c>
      <c r="F436" s="10">
        <v>180</v>
      </c>
      <c r="G436" s="10"/>
      <c r="H436" s="18">
        <v>1</v>
      </c>
      <c r="I436" s="10">
        <v>52</v>
      </c>
      <c r="J436" s="12">
        <f t="shared" si="13"/>
        <v>3.4615384615384617</v>
      </c>
    </row>
    <row r="437" spans="2:13" x14ac:dyDescent="0.3">
      <c r="B437" s="10"/>
      <c r="C437" s="20">
        <v>429</v>
      </c>
      <c r="D437" s="20" t="s">
        <v>594</v>
      </c>
      <c r="E437" s="20">
        <v>120</v>
      </c>
      <c r="F437" s="10">
        <v>120</v>
      </c>
      <c r="G437" s="10"/>
      <c r="H437" s="18">
        <v>1</v>
      </c>
      <c r="I437" s="10">
        <v>52</v>
      </c>
      <c r="J437" s="12">
        <f t="shared" si="13"/>
        <v>2.3076923076923075</v>
      </c>
    </row>
    <row r="438" spans="2:13" x14ac:dyDescent="0.3">
      <c r="B438" s="10"/>
      <c r="C438" s="20">
        <v>430</v>
      </c>
      <c r="D438" s="20" t="s">
        <v>595</v>
      </c>
      <c r="E438" s="20">
        <v>27</v>
      </c>
      <c r="F438" s="10">
        <v>25.45</v>
      </c>
      <c r="G438" s="10"/>
      <c r="H438" s="18">
        <v>1</v>
      </c>
      <c r="I438" s="10">
        <v>4</v>
      </c>
      <c r="J438" s="12">
        <f t="shared" si="13"/>
        <v>6.75</v>
      </c>
    </row>
    <row r="439" spans="2:13" x14ac:dyDescent="0.3">
      <c r="B439" s="10"/>
      <c r="C439" s="20">
        <v>431</v>
      </c>
      <c r="D439" s="20" t="s">
        <v>267</v>
      </c>
      <c r="E439" s="20">
        <v>150.5</v>
      </c>
      <c r="F439" s="10">
        <v>145.5</v>
      </c>
      <c r="G439" s="10"/>
      <c r="H439" s="18">
        <v>1</v>
      </c>
      <c r="I439" s="10">
        <v>52</v>
      </c>
      <c r="J439" s="12">
        <f t="shared" si="13"/>
        <v>2.8942307692307692</v>
      </c>
    </row>
    <row r="440" spans="2:13" x14ac:dyDescent="0.3">
      <c r="B440" s="10"/>
      <c r="C440" s="20">
        <v>432</v>
      </c>
      <c r="D440" s="20" t="s">
        <v>596</v>
      </c>
      <c r="E440" s="25">
        <v>35</v>
      </c>
      <c r="F440" s="10">
        <v>35</v>
      </c>
      <c r="G440" s="10"/>
      <c r="H440" s="18">
        <v>1</v>
      </c>
      <c r="I440" s="10">
        <v>52</v>
      </c>
      <c r="J440" s="12">
        <f t="shared" si="13"/>
        <v>0.67307692307692313</v>
      </c>
    </row>
    <row r="441" spans="2:13" x14ac:dyDescent="0.3">
      <c r="B441" s="10"/>
      <c r="C441" s="20">
        <v>433</v>
      </c>
      <c r="D441" s="10" t="s">
        <v>1031</v>
      </c>
      <c r="E441" s="10">
        <v>0.11</v>
      </c>
      <c r="F441" s="10">
        <v>10</v>
      </c>
      <c r="G441" s="10"/>
      <c r="H441" s="18">
        <v>1</v>
      </c>
      <c r="I441" s="10">
        <v>52</v>
      </c>
      <c r="J441" s="12">
        <f t="shared" si="13"/>
        <v>2.1153846153846153E-3</v>
      </c>
    </row>
    <row r="442" spans="2:13" x14ac:dyDescent="0.3">
      <c r="B442" s="10"/>
      <c r="C442" s="20">
        <v>434</v>
      </c>
      <c r="D442" s="20" t="s">
        <v>651</v>
      </c>
      <c r="E442" s="20">
        <v>295</v>
      </c>
      <c r="F442" s="10">
        <v>295</v>
      </c>
      <c r="G442" s="10"/>
      <c r="H442" s="18">
        <v>1</v>
      </c>
      <c r="I442" s="10">
        <v>52</v>
      </c>
      <c r="J442" s="12">
        <f t="shared" si="13"/>
        <v>5.6730769230769234</v>
      </c>
    </row>
    <row r="443" spans="2:13" x14ac:dyDescent="0.3">
      <c r="B443" s="10"/>
      <c r="C443" s="20">
        <v>435</v>
      </c>
      <c r="D443" s="20" t="s">
        <v>796</v>
      </c>
      <c r="E443" s="20">
        <v>264</v>
      </c>
      <c r="F443" s="10">
        <v>264</v>
      </c>
      <c r="G443" s="10"/>
      <c r="H443" s="18">
        <v>1</v>
      </c>
      <c r="I443" s="10">
        <v>52</v>
      </c>
      <c r="J443" s="12">
        <f t="shared" si="13"/>
        <v>5.0769230769230766</v>
      </c>
      <c r="K443" s="23" t="s">
        <v>15</v>
      </c>
      <c r="L443" s="54">
        <f>SUM(J426:J443)</f>
        <v>56.076285844772428</v>
      </c>
      <c r="M443" s="25">
        <f>COUNT(J426:J443)</f>
        <v>18</v>
      </c>
    </row>
    <row r="444" spans="2:13" x14ac:dyDescent="0.3">
      <c r="B444" s="10"/>
      <c r="C444" s="10"/>
      <c r="D444" s="10"/>
      <c r="E444" s="10"/>
      <c r="F444" s="10"/>
      <c r="G444" s="10"/>
      <c r="H444" s="10"/>
      <c r="I444" s="10"/>
      <c r="J444" s="12"/>
    </row>
    <row r="445" spans="2:13" x14ac:dyDescent="0.3">
      <c r="B445" s="10"/>
      <c r="C445" s="10"/>
      <c r="D445" s="10"/>
      <c r="E445" s="10"/>
      <c r="F445" s="10"/>
      <c r="G445" s="10"/>
      <c r="H445" s="10"/>
      <c r="I445" s="10"/>
      <c r="J445" s="12">
        <f>SUM(J4:J443)</f>
        <v>625.25727523011176</v>
      </c>
    </row>
  </sheetData>
  <pageMargins left="0.7" right="0.7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5"/>
  <sheetViews>
    <sheetView topLeftCell="A169" zoomScaleNormal="100" workbookViewId="0">
      <selection activeCell="E184" sqref="A1:XFD1048576"/>
    </sheetView>
  </sheetViews>
  <sheetFormatPr defaultColWidth="9" defaultRowHeight="14" x14ac:dyDescent="0.3"/>
  <cols>
    <col min="1" max="1" width="3.08203125" style="25" customWidth="1"/>
    <col min="2" max="2" width="28.25" style="25" customWidth="1"/>
    <col min="3" max="3" width="3.83203125" style="25" bestFit="1" customWidth="1"/>
    <col min="4" max="4" width="41.83203125" style="25" customWidth="1"/>
    <col min="5" max="5" width="14.58203125" style="25" customWidth="1"/>
    <col min="6" max="6" width="12.25" style="25" customWidth="1"/>
    <col min="7" max="7" width="11.58203125" style="25" bestFit="1" customWidth="1"/>
    <col min="8" max="8" width="9.25" style="25" bestFit="1" customWidth="1"/>
    <col min="9" max="9" width="17.58203125" style="25" bestFit="1" customWidth="1"/>
    <col min="10" max="10" width="14.33203125" style="8" bestFit="1" customWidth="1"/>
    <col min="11" max="11" width="12.33203125" style="8" customWidth="1"/>
    <col min="12" max="16384" width="9" style="25"/>
  </cols>
  <sheetData>
    <row r="1" spans="2:11" x14ac:dyDescent="0.3">
      <c r="B1" s="53" t="s">
        <v>810</v>
      </c>
    </row>
    <row r="2" spans="2:11" x14ac:dyDescent="0.3">
      <c r="B2" s="11" t="s">
        <v>8</v>
      </c>
      <c r="C2" s="11" t="s">
        <v>0</v>
      </c>
      <c r="D2" s="11" t="s">
        <v>1</v>
      </c>
      <c r="E2" s="11" t="s">
        <v>972</v>
      </c>
      <c r="F2" s="11" t="s">
        <v>2</v>
      </c>
      <c r="G2" s="11" t="s">
        <v>3</v>
      </c>
      <c r="H2" s="11" t="s">
        <v>4</v>
      </c>
      <c r="I2" s="11" t="s">
        <v>5</v>
      </c>
      <c r="J2" s="13" t="s">
        <v>6</v>
      </c>
    </row>
    <row r="3" spans="2:11" x14ac:dyDescent="0.3">
      <c r="B3" s="11" t="s">
        <v>7</v>
      </c>
      <c r="C3" s="10"/>
      <c r="D3" s="10"/>
      <c r="E3" s="10"/>
      <c r="F3" s="10"/>
      <c r="G3" s="10"/>
      <c r="H3" s="10"/>
      <c r="I3" s="10"/>
      <c r="J3" s="12"/>
      <c r="K3" s="9"/>
    </row>
    <row r="4" spans="2:11" x14ac:dyDescent="0.3">
      <c r="B4" s="10"/>
      <c r="C4" s="10">
        <v>1</v>
      </c>
      <c r="D4" s="14" t="s">
        <v>407</v>
      </c>
      <c r="E4" s="14">
        <v>1.05</v>
      </c>
      <c r="F4" s="10">
        <v>2.1</v>
      </c>
      <c r="G4" s="10"/>
      <c r="H4" s="10">
        <v>3</v>
      </c>
      <c r="I4" s="10">
        <v>1.2</v>
      </c>
      <c r="J4" s="12">
        <f>+(E4*H4)/I4</f>
        <v>2.6250000000000004</v>
      </c>
    </row>
    <row r="5" spans="2:11" x14ac:dyDescent="0.3">
      <c r="B5" s="10"/>
      <c r="C5" s="10">
        <v>2</v>
      </c>
      <c r="D5" s="14" t="s">
        <v>598</v>
      </c>
      <c r="E5" s="14">
        <v>0.89</v>
      </c>
      <c r="F5" s="10">
        <v>1.05</v>
      </c>
      <c r="G5" s="10"/>
      <c r="H5" s="10">
        <v>1</v>
      </c>
      <c r="I5" s="10">
        <v>1.5</v>
      </c>
      <c r="J5" s="12">
        <f t="shared" ref="J5:J68" si="0">+(E5*H5)/I5</f>
        <v>0.59333333333333338</v>
      </c>
    </row>
    <row r="6" spans="2:11" x14ac:dyDescent="0.3">
      <c r="B6" s="10"/>
      <c r="C6" s="10">
        <v>3</v>
      </c>
      <c r="D6" s="14" t="s">
        <v>409</v>
      </c>
      <c r="E6" s="14">
        <v>0.55000000000000004</v>
      </c>
      <c r="F6" s="10">
        <v>0.6</v>
      </c>
      <c r="G6" s="10"/>
      <c r="H6" s="10">
        <v>2</v>
      </c>
      <c r="I6" s="10">
        <v>1</v>
      </c>
      <c r="J6" s="12">
        <f t="shared" si="0"/>
        <v>1.1000000000000001</v>
      </c>
    </row>
    <row r="7" spans="2:11" x14ac:dyDescent="0.3">
      <c r="B7" s="10"/>
      <c r="C7" s="10">
        <v>4</v>
      </c>
      <c r="D7" s="14" t="s">
        <v>17</v>
      </c>
      <c r="E7" s="14">
        <v>1.1499999999999999</v>
      </c>
      <c r="F7" s="10">
        <v>1.1499999999999999</v>
      </c>
      <c r="G7" s="10"/>
      <c r="H7" s="10">
        <v>1</v>
      </c>
      <c r="I7" s="10">
        <v>1</v>
      </c>
      <c r="J7" s="12">
        <f t="shared" si="0"/>
        <v>1.1499999999999999</v>
      </c>
    </row>
    <row r="8" spans="2:11" x14ac:dyDescent="0.3">
      <c r="B8" s="10"/>
      <c r="C8" s="10">
        <v>5</v>
      </c>
      <c r="D8" s="14" t="s">
        <v>18</v>
      </c>
      <c r="E8" s="14">
        <v>6.5</v>
      </c>
      <c r="F8" s="10">
        <v>5.5</v>
      </c>
      <c r="G8" s="10"/>
      <c r="H8" s="10">
        <v>1</v>
      </c>
      <c r="I8" s="10">
        <v>5</v>
      </c>
      <c r="J8" s="12">
        <f t="shared" si="0"/>
        <v>1.3</v>
      </c>
    </row>
    <row r="9" spans="2:11" x14ac:dyDescent="0.3">
      <c r="B9" s="10"/>
      <c r="C9" s="10">
        <v>6</v>
      </c>
      <c r="D9" s="14" t="s">
        <v>19</v>
      </c>
      <c r="E9" s="14">
        <v>0.85</v>
      </c>
      <c r="F9" s="10">
        <v>0.89</v>
      </c>
      <c r="G9" s="10"/>
      <c r="H9" s="10">
        <v>1</v>
      </c>
      <c r="I9" s="10">
        <v>1</v>
      </c>
      <c r="J9" s="12">
        <f t="shared" si="0"/>
        <v>0.85</v>
      </c>
    </row>
    <row r="10" spans="2:11" x14ac:dyDescent="0.3">
      <c r="B10" s="10"/>
      <c r="C10" s="10">
        <v>7</v>
      </c>
      <c r="D10" s="14" t="s">
        <v>599</v>
      </c>
      <c r="E10" s="14">
        <v>3.52</v>
      </c>
      <c r="F10" s="10">
        <v>3.47</v>
      </c>
      <c r="G10" s="10"/>
      <c r="H10" s="10">
        <v>1</v>
      </c>
      <c r="I10" s="10">
        <v>1.7</v>
      </c>
      <c r="J10" s="12">
        <f t="shared" si="0"/>
        <v>2.0705882352941178</v>
      </c>
    </row>
    <row r="11" spans="2:11" x14ac:dyDescent="0.3">
      <c r="B11" s="10"/>
      <c r="C11" s="10">
        <v>8</v>
      </c>
      <c r="D11" s="14" t="s">
        <v>21</v>
      </c>
      <c r="E11" s="14">
        <v>3.39</v>
      </c>
      <c r="F11" s="10">
        <v>4</v>
      </c>
      <c r="G11" s="10"/>
      <c r="H11" s="10">
        <v>1</v>
      </c>
      <c r="I11" s="10">
        <v>1.2</v>
      </c>
      <c r="J11" s="12">
        <f t="shared" si="0"/>
        <v>2.8250000000000002</v>
      </c>
    </row>
    <row r="12" spans="2:11" x14ac:dyDescent="0.3">
      <c r="B12" s="10"/>
      <c r="C12" s="10">
        <v>9</v>
      </c>
      <c r="D12" s="14" t="s">
        <v>22</v>
      </c>
      <c r="E12" s="14">
        <v>0.25</v>
      </c>
      <c r="F12" s="10">
        <v>0.32</v>
      </c>
      <c r="G12" s="10"/>
      <c r="H12" s="10">
        <v>1</v>
      </c>
      <c r="I12" s="10">
        <v>1.7</v>
      </c>
      <c r="J12" s="12">
        <f t="shared" si="0"/>
        <v>0.14705882352941177</v>
      </c>
    </row>
    <row r="13" spans="2:11" x14ac:dyDescent="0.3">
      <c r="B13" s="10"/>
      <c r="C13" s="10">
        <v>10</v>
      </c>
      <c r="D13" s="14" t="s">
        <v>23</v>
      </c>
      <c r="E13" s="14">
        <v>2.96</v>
      </c>
      <c r="F13" s="10">
        <v>2.96</v>
      </c>
      <c r="G13" s="10"/>
      <c r="H13" s="10">
        <v>1</v>
      </c>
      <c r="I13" s="10">
        <v>1.8</v>
      </c>
      <c r="J13" s="12">
        <f t="shared" si="0"/>
        <v>1.6444444444444444</v>
      </c>
    </row>
    <row r="14" spans="2:11" x14ac:dyDescent="0.3">
      <c r="B14" s="10"/>
      <c r="C14" s="10">
        <v>11</v>
      </c>
      <c r="D14" s="14" t="s">
        <v>24</v>
      </c>
      <c r="E14" s="14">
        <v>1.7</v>
      </c>
      <c r="F14" s="10">
        <v>0.85</v>
      </c>
      <c r="G14" s="10"/>
      <c r="H14" s="10">
        <v>1</v>
      </c>
      <c r="I14" s="10">
        <v>2.6</v>
      </c>
      <c r="J14" s="12">
        <f t="shared" si="0"/>
        <v>0.65384615384615385</v>
      </c>
    </row>
    <row r="15" spans="2:11" x14ac:dyDescent="0.3">
      <c r="B15" s="10"/>
      <c r="C15" s="10">
        <v>12</v>
      </c>
      <c r="D15" s="14" t="s">
        <v>600</v>
      </c>
      <c r="E15" s="14">
        <v>2.63</v>
      </c>
      <c r="F15" s="10">
        <v>2.63</v>
      </c>
      <c r="G15" s="10"/>
      <c r="H15" s="10">
        <v>1</v>
      </c>
      <c r="I15" s="10">
        <v>1.6</v>
      </c>
      <c r="J15" s="12">
        <f t="shared" si="0"/>
        <v>1.6437499999999998</v>
      </c>
    </row>
    <row r="16" spans="2:11" x14ac:dyDescent="0.3">
      <c r="B16" s="10"/>
      <c r="C16" s="10">
        <v>13</v>
      </c>
      <c r="D16" s="14" t="s">
        <v>652</v>
      </c>
      <c r="E16" s="14">
        <v>2.15</v>
      </c>
      <c r="F16" s="10">
        <v>2.5499999999999998</v>
      </c>
      <c r="G16" s="10"/>
      <c r="H16" s="10">
        <v>1</v>
      </c>
      <c r="I16" s="10">
        <v>1</v>
      </c>
      <c r="J16" s="12">
        <f t="shared" si="0"/>
        <v>2.15</v>
      </c>
    </row>
    <row r="17" spans="2:10" x14ac:dyDescent="0.3">
      <c r="B17" s="10"/>
      <c r="C17" s="10">
        <v>14</v>
      </c>
      <c r="D17" s="14" t="s">
        <v>26</v>
      </c>
      <c r="E17" s="14">
        <v>5.84</v>
      </c>
      <c r="F17" s="10">
        <v>3</v>
      </c>
      <c r="G17" s="10"/>
      <c r="H17" s="10">
        <v>1</v>
      </c>
      <c r="I17" s="10">
        <v>1.9</v>
      </c>
      <c r="J17" s="12">
        <f t="shared" si="0"/>
        <v>3.073684210526316</v>
      </c>
    </row>
    <row r="18" spans="2:10" x14ac:dyDescent="0.3">
      <c r="B18" s="10"/>
      <c r="C18" s="10">
        <v>15</v>
      </c>
      <c r="D18" s="14" t="s">
        <v>601</v>
      </c>
      <c r="E18" s="14">
        <v>3</v>
      </c>
      <c r="F18" s="10">
        <v>3.5</v>
      </c>
      <c r="G18" s="10"/>
      <c r="H18" s="10">
        <v>1</v>
      </c>
      <c r="I18" s="10">
        <v>1</v>
      </c>
      <c r="J18" s="12">
        <f t="shared" si="0"/>
        <v>3</v>
      </c>
    </row>
    <row r="19" spans="2:10" x14ac:dyDescent="0.3">
      <c r="B19" s="10"/>
      <c r="C19" s="10">
        <v>16</v>
      </c>
      <c r="D19" s="14" t="s">
        <v>27</v>
      </c>
      <c r="E19" s="14">
        <v>1</v>
      </c>
      <c r="F19" s="10">
        <v>0.65</v>
      </c>
      <c r="G19" s="10"/>
      <c r="H19" s="10">
        <v>1</v>
      </c>
      <c r="I19" s="10">
        <v>2</v>
      </c>
      <c r="J19" s="12">
        <f t="shared" si="0"/>
        <v>0.5</v>
      </c>
    </row>
    <row r="20" spans="2:10" x14ac:dyDescent="0.3">
      <c r="B20" s="10"/>
      <c r="C20" s="10">
        <v>17</v>
      </c>
      <c r="D20" s="14" t="s">
        <v>27</v>
      </c>
      <c r="E20" s="14">
        <v>1</v>
      </c>
      <c r="F20" s="10">
        <v>0.65</v>
      </c>
      <c r="G20" s="10"/>
      <c r="H20" s="10">
        <v>1</v>
      </c>
      <c r="I20" s="10">
        <v>3</v>
      </c>
      <c r="J20" s="12">
        <f t="shared" si="0"/>
        <v>0.33333333333333331</v>
      </c>
    </row>
    <row r="21" spans="2:10" x14ac:dyDescent="0.3">
      <c r="B21" s="10"/>
      <c r="C21" s="10">
        <v>18</v>
      </c>
      <c r="D21" s="14" t="s">
        <v>275</v>
      </c>
      <c r="E21" s="14">
        <v>1.05</v>
      </c>
      <c r="F21" s="10">
        <v>1.05</v>
      </c>
      <c r="G21" s="10"/>
      <c r="H21" s="10">
        <v>1</v>
      </c>
      <c r="I21" s="10">
        <v>2</v>
      </c>
      <c r="J21" s="12">
        <f t="shared" si="0"/>
        <v>0.52500000000000002</v>
      </c>
    </row>
    <row r="22" spans="2:10" x14ac:dyDescent="0.3">
      <c r="B22" s="10"/>
      <c r="C22" s="10">
        <v>19</v>
      </c>
      <c r="D22" s="14" t="s">
        <v>275</v>
      </c>
      <c r="E22" s="14">
        <v>1.05</v>
      </c>
      <c r="F22" s="10">
        <v>1.05</v>
      </c>
      <c r="G22" s="10"/>
      <c r="H22" s="10">
        <v>1</v>
      </c>
      <c r="I22" s="10">
        <v>2</v>
      </c>
      <c r="J22" s="12">
        <f t="shared" si="0"/>
        <v>0.52500000000000002</v>
      </c>
    </row>
    <row r="23" spans="2:10" x14ac:dyDescent="0.3">
      <c r="B23" s="10"/>
      <c r="C23" s="10">
        <v>20</v>
      </c>
      <c r="D23" s="14" t="s">
        <v>278</v>
      </c>
      <c r="E23" s="14">
        <v>1</v>
      </c>
      <c r="F23" s="10">
        <v>1.05</v>
      </c>
      <c r="G23" s="10"/>
      <c r="H23" s="10">
        <v>1</v>
      </c>
      <c r="I23" s="10">
        <v>2.1</v>
      </c>
      <c r="J23" s="12">
        <f t="shared" si="0"/>
        <v>0.47619047619047616</v>
      </c>
    </row>
    <row r="24" spans="2:10" x14ac:dyDescent="0.3">
      <c r="B24" s="10"/>
      <c r="C24" s="10">
        <v>21</v>
      </c>
      <c r="D24" s="14" t="s">
        <v>279</v>
      </c>
      <c r="E24" s="14">
        <v>1.58</v>
      </c>
      <c r="F24" s="10">
        <v>1.24</v>
      </c>
      <c r="G24" s="10"/>
      <c r="H24" s="10">
        <v>1</v>
      </c>
      <c r="I24" s="10">
        <v>1.3</v>
      </c>
      <c r="J24" s="12">
        <f t="shared" si="0"/>
        <v>1.2153846153846155</v>
      </c>
    </row>
    <row r="25" spans="2:10" x14ac:dyDescent="0.3">
      <c r="B25" s="10"/>
      <c r="C25" s="10">
        <v>22</v>
      </c>
      <c r="D25" s="14" t="s">
        <v>30</v>
      </c>
      <c r="E25" s="14">
        <v>0.72</v>
      </c>
      <c r="F25" s="10">
        <v>0.72</v>
      </c>
      <c r="G25" s="10"/>
      <c r="H25" s="10">
        <v>1</v>
      </c>
      <c r="I25" s="10">
        <v>26</v>
      </c>
      <c r="J25" s="12">
        <f t="shared" si="0"/>
        <v>2.769230769230769E-2</v>
      </c>
    </row>
    <row r="26" spans="2:10" x14ac:dyDescent="0.3">
      <c r="B26" s="10"/>
      <c r="C26" s="10">
        <v>23</v>
      </c>
      <c r="D26" s="14" t="s">
        <v>31</v>
      </c>
      <c r="E26" s="14">
        <v>2</v>
      </c>
      <c r="F26" s="10">
        <v>2</v>
      </c>
      <c r="G26" s="10"/>
      <c r="H26" s="10">
        <v>1</v>
      </c>
      <c r="I26" s="10">
        <v>1.2</v>
      </c>
      <c r="J26" s="12">
        <f t="shared" si="0"/>
        <v>1.6666666666666667</v>
      </c>
    </row>
    <row r="27" spans="2:10" x14ac:dyDescent="0.3">
      <c r="B27" s="10"/>
      <c r="C27" s="10">
        <v>24</v>
      </c>
      <c r="D27" s="14" t="s">
        <v>602</v>
      </c>
      <c r="E27" s="14">
        <v>2.0499999999999998</v>
      </c>
      <c r="F27" s="10">
        <v>2.73</v>
      </c>
      <c r="G27" s="10"/>
      <c r="H27" s="10">
        <v>1</v>
      </c>
      <c r="I27" s="10">
        <v>1.6</v>
      </c>
      <c r="J27" s="12">
        <f t="shared" si="0"/>
        <v>1.2812499999999998</v>
      </c>
    </row>
    <row r="28" spans="2:10" x14ac:dyDescent="0.3">
      <c r="B28" s="10"/>
      <c r="C28" s="10">
        <v>25</v>
      </c>
      <c r="D28" s="14" t="s">
        <v>47</v>
      </c>
      <c r="E28" s="14">
        <v>0.81</v>
      </c>
      <c r="F28" s="10">
        <v>0.95</v>
      </c>
      <c r="G28" s="10"/>
      <c r="H28" s="10">
        <v>1</v>
      </c>
      <c r="I28" s="10">
        <v>1.5</v>
      </c>
      <c r="J28" s="12">
        <f t="shared" si="0"/>
        <v>0.54</v>
      </c>
    </row>
    <row r="29" spans="2:10" x14ac:dyDescent="0.3">
      <c r="B29" s="10"/>
      <c r="C29" s="10">
        <v>26</v>
      </c>
      <c r="D29" s="14" t="s">
        <v>653</v>
      </c>
      <c r="E29" s="14">
        <v>0.61</v>
      </c>
      <c r="F29" s="10">
        <v>0.53</v>
      </c>
      <c r="G29" s="10"/>
      <c r="H29" s="10">
        <v>1</v>
      </c>
      <c r="I29" s="10">
        <v>1</v>
      </c>
      <c r="J29" s="12">
        <f t="shared" si="0"/>
        <v>0.61</v>
      </c>
    </row>
    <row r="30" spans="2:10" x14ac:dyDescent="0.3">
      <c r="B30" s="10"/>
      <c r="C30" s="10">
        <v>27</v>
      </c>
      <c r="D30" s="14" t="s">
        <v>33</v>
      </c>
      <c r="E30" s="14">
        <v>0.79</v>
      </c>
      <c r="F30" s="10">
        <v>0.72</v>
      </c>
      <c r="G30" s="10"/>
      <c r="H30" s="10">
        <v>1</v>
      </c>
      <c r="I30" s="10">
        <v>1</v>
      </c>
      <c r="J30" s="12">
        <f t="shared" si="0"/>
        <v>0.79</v>
      </c>
    </row>
    <row r="31" spans="2:10" x14ac:dyDescent="0.3">
      <c r="B31" s="10"/>
      <c r="C31" s="10">
        <v>28</v>
      </c>
      <c r="D31" s="14" t="s">
        <v>34</v>
      </c>
      <c r="E31" s="14">
        <v>0.68</v>
      </c>
      <c r="F31" s="10">
        <v>0.63</v>
      </c>
      <c r="G31" s="10"/>
      <c r="H31" s="10">
        <v>1</v>
      </c>
      <c r="I31" s="10">
        <v>1</v>
      </c>
      <c r="J31" s="12">
        <f t="shared" si="0"/>
        <v>0.68</v>
      </c>
    </row>
    <row r="32" spans="2:10" x14ac:dyDescent="0.3">
      <c r="B32" s="10"/>
      <c r="C32" s="10">
        <v>29</v>
      </c>
      <c r="D32" s="14" t="s">
        <v>35</v>
      </c>
      <c r="E32" s="14">
        <v>0.89</v>
      </c>
      <c r="F32" s="10">
        <v>0.79</v>
      </c>
      <c r="G32" s="10"/>
      <c r="H32" s="10">
        <v>1</v>
      </c>
      <c r="I32" s="10">
        <v>1.1000000000000001</v>
      </c>
      <c r="J32" s="12">
        <f t="shared" si="0"/>
        <v>0.80909090909090908</v>
      </c>
    </row>
    <row r="33" spans="2:10" x14ac:dyDescent="0.3">
      <c r="B33" s="10"/>
      <c r="C33" s="10">
        <v>30</v>
      </c>
      <c r="D33" s="14" t="s">
        <v>347</v>
      </c>
      <c r="E33" s="14">
        <v>0.32</v>
      </c>
      <c r="F33" s="10">
        <v>0.32</v>
      </c>
      <c r="G33" s="10"/>
      <c r="H33" s="10">
        <v>1</v>
      </c>
      <c r="I33" s="10">
        <v>2</v>
      </c>
      <c r="J33" s="12">
        <f t="shared" si="0"/>
        <v>0.16</v>
      </c>
    </row>
    <row r="34" spans="2:10" x14ac:dyDescent="0.3">
      <c r="B34" s="10"/>
      <c r="C34" s="10">
        <v>31</v>
      </c>
      <c r="D34" s="14" t="s">
        <v>36</v>
      </c>
      <c r="E34" s="14">
        <v>2.89</v>
      </c>
      <c r="F34" s="10">
        <v>2.64</v>
      </c>
      <c r="G34" s="10"/>
      <c r="H34" s="10">
        <v>0.67</v>
      </c>
      <c r="I34" s="10">
        <v>1</v>
      </c>
      <c r="J34" s="12">
        <f t="shared" si="0"/>
        <v>1.9363000000000001</v>
      </c>
    </row>
    <row r="35" spans="2:10" x14ac:dyDescent="0.3">
      <c r="B35" s="10"/>
      <c r="C35" s="10">
        <v>32</v>
      </c>
      <c r="D35" s="14" t="s">
        <v>415</v>
      </c>
      <c r="E35" s="14">
        <v>1</v>
      </c>
      <c r="F35" s="10">
        <v>1.58</v>
      </c>
      <c r="G35" s="10"/>
      <c r="H35" s="10">
        <v>1</v>
      </c>
      <c r="I35" s="10">
        <v>1</v>
      </c>
      <c r="J35" s="12">
        <f t="shared" si="0"/>
        <v>1</v>
      </c>
    </row>
    <row r="36" spans="2:10" x14ac:dyDescent="0.3">
      <c r="B36" s="10"/>
      <c r="C36" s="10">
        <v>33</v>
      </c>
      <c r="D36" s="14" t="s">
        <v>37</v>
      </c>
      <c r="E36" s="14">
        <v>2.09</v>
      </c>
      <c r="F36" s="10">
        <v>2.2000000000000002</v>
      </c>
      <c r="G36" s="10"/>
      <c r="H36" s="10">
        <v>1</v>
      </c>
      <c r="I36" s="10">
        <v>1</v>
      </c>
      <c r="J36" s="12">
        <f t="shared" si="0"/>
        <v>2.09</v>
      </c>
    </row>
    <row r="37" spans="2:10" x14ac:dyDescent="0.3">
      <c r="B37" s="10"/>
      <c r="C37" s="10">
        <v>34</v>
      </c>
      <c r="D37" s="14" t="s">
        <v>40</v>
      </c>
      <c r="E37" s="14">
        <v>1.26</v>
      </c>
      <c r="F37" s="10">
        <v>1.37</v>
      </c>
      <c r="G37" s="10"/>
      <c r="H37" s="10">
        <v>1</v>
      </c>
      <c r="I37" s="10">
        <v>1.8</v>
      </c>
      <c r="J37" s="12">
        <f t="shared" si="0"/>
        <v>0.7</v>
      </c>
    </row>
    <row r="38" spans="2:10" x14ac:dyDescent="0.3">
      <c r="B38" s="10"/>
      <c r="C38" s="10">
        <v>35</v>
      </c>
      <c r="D38" s="14" t="s">
        <v>38</v>
      </c>
      <c r="E38" s="14">
        <v>0.85</v>
      </c>
      <c r="F38" s="10">
        <v>0.9</v>
      </c>
      <c r="G38" s="10"/>
      <c r="H38" s="10">
        <v>1</v>
      </c>
      <c r="I38" s="10">
        <v>1</v>
      </c>
      <c r="J38" s="12">
        <f t="shared" si="0"/>
        <v>0.85</v>
      </c>
    </row>
    <row r="39" spans="2:10" x14ac:dyDescent="0.3">
      <c r="B39" s="10"/>
      <c r="C39" s="10">
        <v>36</v>
      </c>
      <c r="D39" s="14" t="s">
        <v>41</v>
      </c>
      <c r="E39" s="14">
        <v>0.32</v>
      </c>
      <c r="F39" s="10">
        <v>0.32</v>
      </c>
      <c r="G39" s="10"/>
      <c r="H39" s="10">
        <v>1</v>
      </c>
      <c r="I39" s="10">
        <v>1</v>
      </c>
      <c r="J39" s="12">
        <f t="shared" si="0"/>
        <v>0.32</v>
      </c>
    </row>
    <row r="40" spans="2:10" x14ac:dyDescent="0.3">
      <c r="B40" s="10"/>
      <c r="C40" s="10">
        <v>37</v>
      </c>
      <c r="D40" s="14" t="s">
        <v>42</v>
      </c>
      <c r="E40" s="14">
        <v>0.37</v>
      </c>
      <c r="F40" s="10">
        <v>0.36</v>
      </c>
      <c r="G40" s="10"/>
      <c r="H40" s="10">
        <v>2</v>
      </c>
      <c r="I40" s="10">
        <v>1</v>
      </c>
      <c r="J40" s="12">
        <f t="shared" si="0"/>
        <v>0.74</v>
      </c>
    </row>
    <row r="41" spans="2:10" x14ac:dyDescent="0.3">
      <c r="B41" s="10"/>
      <c r="C41" s="10">
        <v>38</v>
      </c>
      <c r="D41" s="14" t="s">
        <v>49</v>
      </c>
      <c r="E41" s="14">
        <v>0.6</v>
      </c>
      <c r="F41" s="10">
        <v>0.5</v>
      </c>
      <c r="G41" s="10"/>
      <c r="H41" s="10">
        <v>1</v>
      </c>
      <c r="I41" s="10">
        <v>1</v>
      </c>
      <c r="J41" s="12">
        <f t="shared" si="0"/>
        <v>0.6</v>
      </c>
    </row>
    <row r="42" spans="2:10" x14ac:dyDescent="0.3">
      <c r="B42" s="10"/>
      <c r="C42" s="10">
        <v>39</v>
      </c>
      <c r="D42" s="14" t="s">
        <v>281</v>
      </c>
      <c r="E42" s="14">
        <v>1</v>
      </c>
      <c r="F42" s="10">
        <v>2</v>
      </c>
      <c r="G42" s="10"/>
      <c r="H42" s="10">
        <v>2</v>
      </c>
      <c r="I42" s="10">
        <v>1</v>
      </c>
      <c r="J42" s="12">
        <f t="shared" si="0"/>
        <v>2</v>
      </c>
    </row>
    <row r="43" spans="2:10" x14ac:dyDescent="0.3">
      <c r="B43" s="10"/>
      <c r="C43" s="10">
        <v>40</v>
      </c>
      <c r="D43" s="14" t="s">
        <v>32</v>
      </c>
      <c r="E43" s="14">
        <v>1.1599999999999999</v>
      </c>
      <c r="F43" s="10">
        <v>1.26</v>
      </c>
      <c r="G43" s="10"/>
      <c r="H43" s="10">
        <v>1</v>
      </c>
      <c r="I43" s="10">
        <v>9</v>
      </c>
      <c r="J43" s="12">
        <f t="shared" si="0"/>
        <v>0.12888888888888889</v>
      </c>
    </row>
    <row r="44" spans="2:10" x14ac:dyDescent="0.3">
      <c r="B44" s="10"/>
      <c r="C44" s="10">
        <v>41</v>
      </c>
      <c r="D44" s="14" t="s">
        <v>416</v>
      </c>
      <c r="E44" s="14">
        <v>1.05</v>
      </c>
      <c r="F44" s="10">
        <v>1.05</v>
      </c>
      <c r="G44" s="10"/>
      <c r="H44" s="10">
        <v>1</v>
      </c>
      <c r="I44" s="10">
        <v>7.5</v>
      </c>
      <c r="J44" s="12">
        <f t="shared" si="0"/>
        <v>0.14000000000000001</v>
      </c>
    </row>
    <row r="45" spans="2:10" x14ac:dyDescent="0.3">
      <c r="B45" s="10"/>
      <c r="C45" s="10">
        <v>42</v>
      </c>
      <c r="D45" s="14" t="s">
        <v>282</v>
      </c>
      <c r="E45" s="14">
        <v>1.29</v>
      </c>
      <c r="F45" s="10">
        <v>1.1599999999999999</v>
      </c>
      <c r="G45" s="10"/>
      <c r="H45" s="10">
        <v>3</v>
      </c>
      <c r="I45" s="10">
        <v>1</v>
      </c>
      <c r="J45" s="12">
        <f t="shared" si="0"/>
        <v>3.87</v>
      </c>
    </row>
    <row r="46" spans="2:10" x14ac:dyDescent="0.3">
      <c r="B46" s="10"/>
      <c r="C46" s="10">
        <v>43</v>
      </c>
      <c r="D46" s="14" t="s">
        <v>50</v>
      </c>
      <c r="E46" s="14">
        <v>0.76</v>
      </c>
      <c r="F46" s="10">
        <v>0.72</v>
      </c>
      <c r="G46" s="10"/>
      <c r="H46" s="10">
        <v>1</v>
      </c>
      <c r="I46" s="10">
        <v>1</v>
      </c>
      <c r="J46" s="12">
        <f t="shared" si="0"/>
        <v>0.76</v>
      </c>
    </row>
    <row r="47" spans="2:10" x14ac:dyDescent="0.3">
      <c r="B47" s="10"/>
      <c r="C47" s="10">
        <v>44</v>
      </c>
      <c r="D47" s="14" t="s">
        <v>51</v>
      </c>
      <c r="E47" s="14">
        <v>1.68</v>
      </c>
      <c r="F47" s="10">
        <v>1.58</v>
      </c>
      <c r="G47" s="10"/>
      <c r="H47" s="10">
        <v>3</v>
      </c>
      <c r="I47" s="10">
        <v>1</v>
      </c>
      <c r="J47" s="12">
        <f t="shared" si="0"/>
        <v>5.04</v>
      </c>
    </row>
    <row r="48" spans="2:10" x14ac:dyDescent="0.3">
      <c r="B48" s="10"/>
      <c r="C48" s="10">
        <v>45</v>
      </c>
      <c r="D48" s="14" t="s">
        <v>604</v>
      </c>
      <c r="E48" s="14">
        <v>1.94</v>
      </c>
      <c r="F48" s="10">
        <v>1.84</v>
      </c>
      <c r="G48" s="10"/>
      <c r="H48" s="10">
        <v>1</v>
      </c>
      <c r="I48" s="10">
        <v>1</v>
      </c>
      <c r="J48" s="12">
        <f t="shared" si="0"/>
        <v>1.94</v>
      </c>
    </row>
    <row r="49" spans="2:10" x14ac:dyDescent="0.3">
      <c r="B49" s="10"/>
      <c r="C49" s="10">
        <v>46</v>
      </c>
      <c r="D49" s="14" t="s">
        <v>52</v>
      </c>
      <c r="E49" s="14">
        <v>3.15</v>
      </c>
      <c r="F49" s="10">
        <v>3.05</v>
      </c>
      <c r="G49" s="10"/>
      <c r="H49" s="10">
        <v>1</v>
      </c>
      <c r="I49" s="10">
        <v>1</v>
      </c>
      <c r="J49" s="12">
        <f t="shared" si="0"/>
        <v>3.15</v>
      </c>
    </row>
    <row r="50" spans="2:10" x14ac:dyDescent="0.3">
      <c r="B50" s="10"/>
      <c r="C50" s="10">
        <v>47</v>
      </c>
      <c r="D50" s="14" t="s">
        <v>605</v>
      </c>
      <c r="E50" s="14">
        <v>0.32</v>
      </c>
      <c r="F50" s="10">
        <v>0.32</v>
      </c>
      <c r="G50" s="10"/>
      <c r="H50" s="10">
        <v>4</v>
      </c>
      <c r="I50" s="10">
        <v>1</v>
      </c>
      <c r="J50" s="12">
        <f t="shared" si="0"/>
        <v>1.28</v>
      </c>
    </row>
    <row r="51" spans="2:10" x14ac:dyDescent="0.3">
      <c r="B51" s="10"/>
      <c r="C51" s="10">
        <v>48</v>
      </c>
      <c r="D51" s="14" t="s">
        <v>606</v>
      </c>
      <c r="E51" s="14">
        <v>2.31</v>
      </c>
      <c r="F51" s="10">
        <v>2.1</v>
      </c>
      <c r="G51" s="10"/>
      <c r="H51" s="10">
        <v>1</v>
      </c>
      <c r="I51" s="10">
        <v>1</v>
      </c>
      <c r="J51" s="12">
        <f t="shared" si="0"/>
        <v>2.31</v>
      </c>
    </row>
    <row r="52" spans="2:10" x14ac:dyDescent="0.3">
      <c r="B52" s="10"/>
      <c r="C52" s="10">
        <v>49</v>
      </c>
      <c r="D52" s="14" t="s">
        <v>418</v>
      </c>
      <c r="E52" s="14">
        <v>2</v>
      </c>
      <c r="F52" s="10">
        <v>2</v>
      </c>
      <c r="G52" s="10"/>
      <c r="H52" s="10">
        <v>1</v>
      </c>
      <c r="I52" s="10">
        <v>1</v>
      </c>
      <c r="J52" s="12">
        <f t="shared" si="0"/>
        <v>2</v>
      </c>
    </row>
    <row r="53" spans="2:10" x14ac:dyDescent="0.3">
      <c r="B53" s="10"/>
      <c r="C53" s="10">
        <v>50</v>
      </c>
      <c r="D53" s="14" t="s">
        <v>654</v>
      </c>
      <c r="E53" s="14">
        <v>1.98</v>
      </c>
      <c r="F53" s="10">
        <v>1.58</v>
      </c>
      <c r="G53" s="10"/>
      <c r="H53" s="10">
        <v>2</v>
      </c>
      <c r="I53" s="10">
        <v>1</v>
      </c>
      <c r="J53" s="12">
        <f t="shared" si="0"/>
        <v>3.96</v>
      </c>
    </row>
    <row r="54" spans="2:10" x14ac:dyDescent="0.3">
      <c r="B54" s="10"/>
      <c r="C54" s="10">
        <v>51</v>
      </c>
      <c r="D54" s="14" t="s">
        <v>54</v>
      </c>
      <c r="E54" s="14">
        <v>1.68</v>
      </c>
      <c r="F54" s="10">
        <v>1.58</v>
      </c>
      <c r="G54" s="10"/>
      <c r="H54" s="10">
        <v>1</v>
      </c>
      <c r="I54" s="10">
        <v>3.6</v>
      </c>
      <c r="J54" s="12">
        <f t="shared" si="0"/>
        <v>0.46666666666666662</v>
      </c>
    </row>
    <row r="55" spans="2:10" x14ac:dyDescent="0.3">
      <c r="B55" s="10"/>
      <c r="C55" s="10">
        <v>52</v>
      </c>
      <c r="D55" s="14" t="s">
        <v>420</v>
      </c>
      <c r="E55" s="14">
        <v>2.1</v>
      </c>
      <c r="F55" s="10">
        <v>2.1</v>
      </c>
      <c r="G55" s="10"/>
      <c r="H55" s="10">
        <v>1</v>
      </c>
      <c r="I55" s="10">
        <v>1.2</v>
      </c>
      <c r="J55" s="12">
        <f t="shared" si="0"/>
        <v>1.7500000000000002</v>
      </c>
    </row>
    <row r="56" spans="2:10" x14ac:dyDescent="0.3">
      <c r="B56" s="10"/>
      <c r="C56" s="10">
        <v>53</v>
      </c>
      <c r="D56" s="14" t="s">
        <v>430</v>
      </c>
      <c r="E56" s="14">
        <v>0.57999999999999996</v>
      </c>
      <c r="F56" s="10">
        <v>0.53</v>
      </c>
      <c r="G56" s="10"/>
      <c r="H56" s="10">
        <v>4</v>
      </c>
      <c r="I56" s="10">
        <v>1</v>
      </c>
      <c r="J56" s="12">
        <f t="shared" si="0"/>
        <v>2.3199999999999998</v>
      </c>
    </row>
    <row r="57" spans="2:10" x14ac:dyDescent="0.3">
      <c r="B57" s="10"/>
      <c r="C57" s="10">
        <v>54</v>
      </c>
      <c r="D57" s="14" t="s">
        <v>608</v>
      </c>
      <c r="E57" s="14">
        <v>0.68</v>
      </c>
      <c r="F57" s="10">
        <v>0.68</v>
      </c>
      <c r="G57" s="10"/>
      <c r="H57" s="10">
        <v>2</v>
      </c>
      <c r="I57" s="10">
        <v>1</v>
      </c>
      <c r="J57" s="12">
        <f t="shared" si="0"/>
        <v>1.36</v>
      </c>
    </row>
    <row r="58" spans="2:10" x14ac:dyDescent="0.3">
      <c r="B58" s="10"/>
      <c r="C58" s="10">
        <v>55</v>
      </c>
      <c r="D58" s="14" t="s">
        <v>55</v>
      </c>
      <c r="E58" s="14">
        <v>0.84</v>
      </c>
      <c r="F58" s="10">
        <v>0.83</v>
      </c>
      <c r="G58" s="10"/>
      <c r="H58" s="10">
        <v>1</v>
      </c>
      <c r="I58" s="10">
        <v>1.4</v>
      </c>
      <c r="J58" s="12">
        <f t="shared" si="0"/>
        <v>0.6</v>
      </c>
    </row>
    <row r="59" spans="2:10" x14ac:dyDescent="0.3">
      <c r="B59" s="10"/>
      <c r="C59" s="10">
        <v>56</v>
      </c>
      <c r="D59" s="14" t="s">
        <v>55</v>
      </c>
      <c r="E59" s="14">
        <v>0.84</v>
      </c>
      <c r="F59" s="10">
        <v>0.83</v>
      </c>
      <c r="G59" s="10"/>
      <c r="H59" s="10">
        <v>1</v>
      </c>
      <c r="I59" s="10">
        <v>1.9</v>
      </c>
      <c r="J59" s="12">
        <f t="shared" si="0"/>
        <v>0.44210526315789472</v>
      </c>
    </row>
    <row r="60" spans="2:10" x14ac:dyDescent="0.3">
      <c r="B60" s="10"/>
      <c r="C60" s="10">
        <v>57</v>
      </c>
      <c r="D60" s="14" t="s">
        <v>56</v>
      </c>
      <c r="E60" s="14">
        <v>0.79</v>
      </c>
      <c r="F60" s="10">
        <v>0.79</v>
      </c>
      <c r="G60" s="10"/>
      <c r="H60" s="10">
        <v>1</v>
      </c>
      <c r="I60" s="10">
        <v>6</v>
      </c>
      <c r="J60" s="12">
        <f t="shared" si="0"/>
        <v>0.13166666666666668</v>
      </c>
    </row>
    <row r="61" spans="2:10" x14ac:dyDescent="0.3">
      <c r="B61" s="10"/>
      <c r="C61" s="10">
        <v>58</v>
      </c>
      <c r="D61" s="14" t="s">
        <v>58</v>
      </c>
      <c r="E61" s="14">
        <v>0.59</v>
      </c>
      <c r="F61" s="10">
        <v>0.6</v>
      </c>
      <c r="G61" s="10"/>
      <c r="H61" s="10">
        <v>4</v>
      </c>
      <c r="I61" s="10">
        <v>1.3</v>
      </c>
      <c r="J61" s="12">
        <f t="shared" si="0"/>
        <v>1.8153846153846152</v>
      </c>
    </row>
    <row r="62" spans="2:10" x14ac:dyDescent="0.3">
      <c r="B62" s="10"/>
      <c r="C62" s="10">
        <v>59</v>
      </c>
      <c r="D62" s="14" t="s">
        <v>286</v>
      </c>
      <c r="E62" s="14">
        <v>1.05</v>
      </c>
      <c r="F62" s="10">
        <v>0.53</v>
      </c>
      <c r="G62" s="10"/>
      <c r="H62" s="10">
        <v>1</v>
      </c>
      <c r="I62" s="10">
        <v>1.3</v>
      </c>
      <c r="J62" s="12">
        <f t="shared" si="0"/>
        <v>0.80769230769230771</v>
      </c>
    </row>
    <row r="63" spans="2:10" x14ac:dyDescent="0.3">
      <c r="B63" s="10"/>
      <c r="C63" s="10">
        <v>60</v>
      </c>
      <c r="D63" s="14" t="s">
        <v>655</v>
      </c>
      <c r="E63" s="14">
        <v>0.89</v>
      </c>
      <c r="F63" s="10">
        <v>0.84</v>
      </c>
      <c r="G63" s="10"/>
      <c r="H63" s="10">
        <v>1</v>
      </c>
      <c r="I63" s="10">
        <v>2</v>
      </c>
      <c r="J63" s="12">
        <f t="shared" si="0"/>
        <v>0.44500000000000001</v>
      </c>
    </row>
    <row r="64" spans="2:10" x14ac:dyDescent="0.3">
      <c r="B64" s="10"/>
      <c r="C64" s="10">
        <v>61</v>
      </c>
      <c r="D64" s="14" t="s">
        <v>656</v>
      </c>
      <c r="E64" s="14">
        <v>1.5</v>
      </c>
      <c r="F64" s="10">
        <v>1</v>
      </c>
      <c r="G64" s="10"/>
      <c r="H64" s="10">
        <v>1</v>
      </c>
      <c r="I64" s="10">
        <v>7</v>
      </c>
      <c r="J64" s="12">
        <f t="shared" si="0"/>
        <v>0.21428571428571427</v>
      </c>
    </row>
    <row r="65" spans="2:10" x14ac:dyDescent="0.3">
      <c r="B65" s="10"/>
      <c r="C65" s="10">
        <v>62</v>
      </c>
      <c r="D65" s="14" t="s">
        <v>60</v>
      </c>
      <c r="E65" s="14">
        <v>1.58</v>
      </c>
      <c r="F65" s="10">
        <v>2.78</v>
      </c>
      <c r="G65" s="10"/>
      <c r="H65" s="10">
        <v>1</v>
      </c>
      <c r="I65" s="10">
        <v>1</v>
      </c>
      <c r="J65" s="12">
        <f t="shared" si="0"/>
        <v>1.58</v>
      </c>
    </row>
    <row r="66" spans="2:10" x14ac:dyDescent="0.3">
      <c r="B66" s="10"/>
      <c r="C66" s="10">
        <v>63</v>
      </c>
      <c r="D66" s="14" t="s">
        <v>657</v>
      </c>
      <c r="E66" s="14">
        <v>2</v>
      </c>
      <c r="F66" s="10">
        <v>2.1</v>
      </c>
      <c r="G66" s="10"/>
      <c r="H66" s="10">
        <v>1</v>
      </c>
      <c r="I66" s="10">
        <v>1</v>
      </c>
      <c r="J66" s="12">
        <f t="shared" si="0"/>
        <v>2</v>
      </c>
    </row>
    <row r="67" spans="2:10" x14ac:dyDescent="0.3">
      <c r="B67" s="10"/>
      <c r="C67" s="10">
        <v>64</v>
      </c>
      <c r="D67" s="14" t="s">
        <v>62</v>
      </c>
      <c r="E67" s="14">
        <v>1.65</v>
      </c>
      <c r="F67" s="10">
        <v>1.58</v>
      </c>
      <c r="G67" s="10"/>
      <c r="H67" s="10">
        <v>1</v>
      </c>
      <c r="I67" s="10">
        <v>4.3</v>
      </c>
      <c r="J67" s="12">
        <f t="shared" si="0"/>
        <v>0.38372093023255816</v>
      </c>
    </row>
    <row r="68" spans="2:10" x14ac:dyDescent="0.3">
      <c r="B68" s="10"/>
      <c r="C68" s="10">
        <v>65</v>
      </c>
      <c r="D68" s="14" t="s">
        <v>63</v>
      </c>
      <c r="E68" s="14">
        <v>0.75</v>
      </c>
      <c r="F68" s="10">
        <v>0.68</v>
      </c>
      <c r="G68" s="10"/>
      <c r="H68" s="10">
        <v>1</v>
      </c>
      <c r="I68" s="10">
        <v>10</v>
      </c>
      <c r="J68" s="12">
        <f t="shared" si="0"/>
        <v>7.4999999999999997E-2</v>
      </c>
    </row>
    <row r="69" spans="2:10" x14ac:dyDescent="0.3">
      <c r="B69" s="10"/>
      <c r="C69" s="10">
        <v>66</v>
      </c>
      <c r="D69" s="14" t="s">
        <v>64</v>
      </c>
      <c r="E69" s="14">
        <v>1.3</v>
      </c>
      <c r="F69" s="10">
        <v>1.94</v>
      </c>
      <c r="G69" s="10"/>
      <c r="H69" s="10">
        <v>1</v>
      </c>
      <c r="I69" s="10">
        <v>1.5</v>
      </c>
      <c r="J69" s="12">
        <f t="shared" ref="J69:J106" si="1">+(E69*H69)/I69</f>
        <v>0.8666666666666667</v>
      </c>
    </row>
    <row r="70" spans="2:10" x14ac:dyDescent="0.3">
      <c r="B70" s="10"/>
      <c r="C70" s="10">
        <v>67</v>
      </c>
      <c r="D70" s="14" t="s">
        <v>358</v>
      </c>
      <c r="E70" s="14">
        <v>3</v>
      </c>
      <c r="F70" s="10">
        <v>1.39</v>
      </c>
      <c r="G70" s="10"/>
      <c r="H70" s="10">
        <v>1</v>
      </c>
      <c r="I70" s="10">
        <v>14</v>
      </c>
      <c r="J70" s="12">
        <f t="shared" si="1"/>
        <v>0.21428571428571427</v>
      </c>
    </row>
    <row r="71" spans="2:10" x14ac:dyDescent="0.3">
      <c r="B71" s="10"/>
      <c r="C71" s="10">
        <v>68</v>
      </c>
      <c r="D71" s="14" t="s">
        <v>290</v>
      </c>
      <c r="E71" s="14">
        <v>0.74</v>
      </c>
      <c r="F71" s="10">
        <v>0.71</v>
      </c>
      <c r="G71" s="10"/>
      <c r="H71" s="10">
        <v>1</v>
      </c>
      <c r="I71" s="10">
        <v>1</v>
      </c>
      <c r="J71" s="12">
        <f t="shared" si="1"/>
        <v>0.74</v>
      </c>
    </row>
    <row r="72" spans="2:10" x14ac:dyDescent="0.3">
      <c r="B72" s="10"/>
      <c r="C72" s="10">
        <v>69</v>
      </c>
      <c r="D72" s="14" t="s">
        <v>66</v>
      </c>
      <c r="E72" s="14">
        <v>2.09</v>
      </c>
      <c r="F72" s="10">
        <v>2.09</v>
      </c>
      <c r="G72" s="10"/>
      <c r="H72" s="10">
        <v>1</v>
      </c>
      <c r="I72" s="10">
        <v>3</v>
      </c>
      <c r="J72" s="12">
        <f t="shared" si="1"/>
        <v>0.69666666666666666</v>
      </c>
    </row>
    <row r="73" spans="2:10" x14ac:dyDescent="0.3">
      <c r="B73" s="10"/>
      <c r="C73" s="10">
        <v>70</v>
      </c>
      <c r="D73" s="14" t="s">
        <v>67</v>
      </c>
      <c r="E73" s="14">
        <v>0.59</v>
      </c>
      <c r="F73" s="10">
        <v>0.59</v>
      </c>
      <c r="G73" s="10"/>
      <c r="H73" s="10">
        <v>1</v>
      </c>
      <c r="I73" s="10">
        <v>22.7</v>
      </c>
      <c r="J73" s="12">
        <f t="shared" si="1"/>
        <v>2.5991189427312773E-2</v>
      </c>
    </row>
    <row r="74" spans="2:10" x14ac:dyDescent="0.3">
      <c r="B74" s="10"/>
      <c r="C74" s="10">
        <v>71</v>
      </c>
      <c r="D74" s="14" t="s">
        <v>67</v>
      </c>
      <c r="E74" s="14">
        <v>0.59</v>
      </c>
      <c r="F74" s="10">
        <v>0.59</v>
      </c>
      <c r="G74" s="10"/>
      <c r="H74" s="10">
        <v>1</v>
      </c>
      <c r="I74" s="10">
        <v>2.6</v>
      </c>
      <c r="J74" s="12">
        <f t="shared" si="1"/>
        <v>0.22692307692307689</v>
      </c>
    </row>
    <row r="75" spans="2:10" x14ac:dyDescent="0.3">
      <c r="B75" s="10"/>
      <c r="C75" s="10">
        <v>72</v>
      </c>
      <c r="D75" s="14" t="s">
        <v>67</v>
      </c>
      <c r="E75" s="14">
        <v>0.59</v>
      </c>
      <c r="F75" s="10">
        <v>0.59</v>
      </c>
      <c r="G75" s="10"/>
      <c r="H75" s="10">
        <v>1</v>
      </c>
      <c r="I75" s="10">
        <v>20.8</v>
      </c>
      <c r="J75" s="12">
        <f t="shared" si="1"/>
        <v>2.8365384615384612E-2</v>
      </c>
    </row>
    <row r="76" spans="2:10" x14ac:dyDescent="0.3">
      <c r="B76" s="10"/>
      <c r="C76" s="10">
        <v>73</v>
      </c>
      <c r="D76" s="14" t="s">
        <v>611</v>
      </c>
      <c r="E76" s="14">
        <v>1.39</v>
      </c>
      <c r="F76" s="10">
        <v>1.39</v>
      </c>
      <c r="G76" s="10"/>
      <c r="H76" s="10">
        <v>1</v>
      </c>
      <c r="I76" s="10">
        <v>1</v>
      </c>
      <c r="J76" s="12">
        <f t="shared" si="1"/>
        <v>1.39</v>
      </c>
    </row>
    <row r="77" spans="2:10" x14ac:dyDescent="0.3">
      <c r="B77" s="10"/>
      <c r="C77" s="10">
        <v>74</v>
      </c>
      <c r="D77" s="14" t="s">
        <v>68</v>
      </c>
      <c r="E77" s="14">
        <v>1.26</v>
      </c>
      <c r="F77" s="10">
        <v>1.04</v>
      </c>
      <c r="G77" s="10"/>
      <c r="H77" s="10">
        <v>1</v>
      </c>
      <c r="I77" s="10">
        <v>3.9</v>
      </c>
      <c r="J77" s="12">
        <f t="shared" si="1"/>
        <v>0.32307692307692309</v>
      </c>
    </row>
    <row r="78" spans="2:10" x14ac:dyDescent="0.3">
      <c r="B78" s="10"/>
      <c r="C78" s="10">
        <v>75</v>
      </c>
      <c r="D78" s="14" t="s">
        <v>658</v>
      </c>
      <c r="E78" s="14">
        <v>1.05</v>
      </c>
      <c r="F78" s="10">
        <v>1.05</v>
      </c>
      <c r="G78" s="10"/>
      <c r="H78" s="10">
        <v>1</v>
      </c>
      <c r="I78" s="10">
        <v>1.5</v>
      </c>
      <c r="J78" s="12">
        <f t="shared" si="1"/>
        <v>0.70000000000000007</v>
      </c>
    </row>
    <row r="79" spans="2:10" x14ac:dyDescent="0.3">
      <c r="B79" s="10"/>
      <c r="C79" s="10">
        <v>76</v>
      </c>
      <c r="D79" s="14" t="s">
        <v>288</v>
      </c>
      <c r="E79" s="14">
        <v>0.47</v>
      </c>
      <c r="F79" s="10">
        <v>0.47</v>
      </c>
      <c r="G79" s="10"/>
      <c r="H79" s="10">
        <v>1</v>
      </c>
      <c r="I79" s="10">
        <v>1.6</v>
      </c>
      <c r="J79" s="12">
        <f t="shared" si="1"/>
        <v>0.29374999999999996</v>
      </c>
    </row>
    <row r="80" spans="2:10" x14ac:dyDescent="0.3">
      <c r="B80" s="10"/>
      <c r="C80" s="10">
        <v>77</v>
      </c>
      <c r="D80" s="14" t="s">
        <v>288</v>
      </c>
      <c r="E80" s="14">
        <v>0.47</v>
      </c>
      <c r="F80" s="10">
        <v>0.47</v>
      </c>
      <c r="G80" s="10"/>
      <c r="H80" s="10">
        <v>1</v>
      </c>
      <c r="I80" s="10">
        <v>2.5</v>
      </c>
      <c r="J80" s="12">
        <f t="shared" si="1"/>
        <v>0.188</v>
      </c>
    </row>
    <row r="81" spans="2:10" x14ac:dyDescent="0.3">
      <c r="B81" s="10"/>
      <c r="C81" s="10">
        <v>78</v>
      </c>
      <c r="D81" s="14" t="s">
        <v>288</v>
      </c>
      <c r="E81" s="14">
        <v>0.47</v>
      </c>
      <c r="F81" s="10">
        <v>0.47</v>
      </c>
      <c r="G81" s="10"/>
      <c r="H81" s="10">
        <v>1</v>
      </c>
      <c r="I81" s="10">
        <v>4</v>
      </c>
      <c r="J81" s="12">
        <f t="shared" si="1"/>
        <v>0.11749999999999999</v>
      </c>
    </row>
    <row r="82" spans="2:10" x14ac:dyDescent="0.3">
      <c r="B82" s="10"/>
      <c r="C82" s="10">
        <v>79</v>
      </c>
      <c r="D82" s="14" t="s">
        <v>72</v>
      </c>
      <c r="E82" s="14">
        <v>2.09</v>
      </c>
      <c r="F82" s="10">
        <v>2.09</v>
      </c>
      <c r="G82" s="10"/>
      <c r="H82" s="10">
        <v>1</v>
      </c>
      <c r="I82" s="10">
        <v>1</v>
      </c>
      <c r="J82" s="12">
        <f t="shared" si="1"/>
        <v>2.09</v>
      </c>
    </row>
    <row r="83" spans="2:10" x14ac:dyDescent="0.3">
      <c r="B83" s="10"/>
      <c r="C83" s="10">
        <v>80</v>
      </c>
      <c r="D83" s="14" t="s">
        <v>73</v>
      </c>
      <c r="E83" s="14">
        <v>2.1</v>
      </c>
      <c r="F83" s="10">
        <v>2.1</v>
      </c>
      <c r="G83" s="10"/>
      <c r="H83" s="10">
        <v>1</v>
      </c>
      <c r="I83" s="10">
        <v>1.3</v>
      </c>
      <c r="J83" s="12">
        <f t="shared" si="1"/>
        <v>1.6153846153846154</v>
      </c>
    </row>
    <row r="84" spans="2:10" x14ac:dyDescent="0.3">
      <c r="B84" s="10"/>
      <c r="C84" s="10">
        <v>81</v>
      </c>
      <c r="D84" s="14" t="s">
        <v>615</v>
      </c>
      <c r="E84" s="14">
        <v>1.99</v>
      </c>
      <c r="F84" s="10">
        <v>1.46</v>
      </c>
      <c r="G84" s="10"/>
      <c r="H84" s="10">
        <v>1</v>
      </c>
      <c r="I84" s="10">
        <v>4</v>
      </c>
      <c r="J84" s="12">
        <f t="shared" si="1"/>
        <v>0.4975</v>
      </c>
    </row>
    <row r="85" spans="2:10" x14ac:dyDescent="0.3">
      <c r="B85" s="10"/>
      <c r="C85" s="10">
        <v>82</v>
      </c>
      <c r="D85" s="14" t="s">
        <v>615</v>
      </c>
      <c r="E85" s="14">
        <v>1.99</v>
      </c>
      <c r="F85" s="10">
        <v>1.46</v>
      </c>
      <c r="G85" s="10"/>
      <c r="H85" s="10">
        <v>1</v>
      </c>
      <c r="I85" s="10">
        <v>1</v>
      </c>
      <c r="J85" s="12">
        <f t="shared" si="1"/>
        <v>1.99</v>
      </c>
    </row>
    <row r="86" spans="2:10" x14ac:dyDescent="0.3">
      <c r="B86" s="10"/>
      <c r="C86" s="10">
        <v>83</v>
      </c>
      <c r="D86" s="14" t="s">
        <v>615</v>
      </c>
      <c r="E86" s="14">
        <v>1.99</v>
      </c>
      <c r="F86" s="10">
        <v>1.46</v>
      </c>
      <c r="G86" s="10"/>
      <c r="H86" s="10">
        <v>1</v>
      </c>
      <c r="I86" s="10">
        <v>8</v>
      </c>
      <c r="J86" s="12">
        <f t="shared" si="1"/>
        <v>0.24875</v>
      </c>
    </row>
    <row r="87" spans="2:10" x14ac:dyDescent="0.3">
      <c r="B87" s="10"/>
      <c r="C87" s="10">
        <v>84</v>
      </c>
      <c r="D87" s="14" t="s">
        <v>616</v>
      </c>
      <c r="E87" s="14">
        <v>1.31</v>
      </c>
      <c r="F87" s="10">
        <v>1.04</v>
      </c>
      <c r="G87" s="10"/>
      <c r="H87" s="10">
        <v>1</v>
      </c>
      <c r="I87" s="10">
        <v>3</v>
      </c>
      <c r="J87" s="12">
        <f t="shared" si="1"/>
        <v>0.4366666666666667</v>
      </c>
    </row>
    <row r="88" spans="2:10" x14ac:dyDescent="0.3">
      <c r="B88" s="10"/>
      <c r="C88" s="10">
        <v>85</v>
      </c>
      <c r="D88" s="14" t="s">
        <v>659</v>
      </c>
      <c r="E88" s="14">
        <v>1.31</v>
      </c>
      <c r="F88" s="10">
        <v>1.31</v>
      </c>
      <c r="G88" s="10"/>
      <c r="H88" s="10">
        <v>1</v>
      </c>
      <c r="I88" s="10">
        <v>4</v>
      </c>
      <c r="J88" s="12">
        <f t="shared" si="1"/>
        <v>0.32750000000000001</v>
      </c>
    </row>
    <row r="89" spans="2:10" x14ac:dyDescent="0.3">
      <c r="B89" s="10"/>
      <c r="C89" s="10">
        <v>86</v>
      </c>
      <c r="D89" s="14" t="s">
        <v>292</v>
      </c>
      <c r="E89" s="14">
        <v>1.21</v>
      </c>
      <c r="F89" s="10">
        <v>1.05</v>
      </c>
      <c r="G89" s="10"/>
      <c r="H89" s="10">
        <v>1</v>
      </c>
      <c r="I89" s="10">
        <v>4</v>
      </c>
      <c r="J89" s="12">
        <f t="shared" si="1"/>
        <v>0.30249999999999999</v>
      </c>
    </row>
    <row r="90" spans="2:10" x14ac:dyDescent="0.3">
      <c r="B90" s="10"/>
      <c r="C90" s="10">
        <v>87</v>
      </c>
      <c r="D90" s="14" t="s">
        <v>363</v>
      </c>
      <c r="E90" s="14">
        <v>0.79</v>
      </c>
      <c r="F90" s="10">
        <v>0.57999999999999996</v>
      </c>
      <c r="G90" s="10"/>
      <c r="H90" s="10">
        <v>1</v>
      </c>
      <c r="I90" s="10">
        <v>7.4</v>
      </c>
      <c r="J90" s="12">
        <f t="shared" si="1"/>
        <v>0.10675675675675676</v>
      </c>
    </row>
    <row r="91" spans="2:10" x14ac:dyDescent="0.3">
      <c r="B91" s="10"/>
      <c r="C91" s="10">
        <v>88</v>
      </c>
      <c r="D91" s="14" t="s">
        <v>75</v>
      </c>
      <c r="E91" s="14">
        <v>1.98</v>
      </c>
      <c r="F91" s="10">
        <v>1</v>
      </c>
      <c r="G91" s="10"/>
      <c r="H91" s="10">
        <v>1</v>
      </c>
      <c r="I91" s="10">
        <v>1</v>
      </c>
      <c r="J91" s="12">
        <f t="shared" si="1"/>
        <v>1.98</v>
      </c>
    </row>
    <row r="92" spans="2:10" x14ac:dyDescent="0.3">
      <c r="B92" s="10"/>
      <c r="C92" s="10">
        <v>89</v>
      </c>
      <c r="D92" s="14" t="s">
        <v>76</v>
      </c>
      <c r="E92" s="14">
        <v>0.74</v>
      </c>
      <c r="F92" s="10">
        <v>0.74</v>
      </c>
      <c r="G92" s="10"/>
      <c r="H92" s="10">
        <v>1</v>
      </c>
      <c r="I92" s="10">
        <v>6.6</v>
      </c>
      <c r="J92" s="12">
        <f t="shared" si="1"/>
        <v>0.11212121212121212</v>
      </c>
    </row>
    <row r="93" spans="2:10" x14ac:dyDescent="0.3">
      <c r="B93" s="10"/>
      <c r="C93" s="10">
        <v>90</v>
      </c>
      <c r="D93" s="14" t="s">
        <v>433</v>
      </c>
      <c r="E93" s="14">
        <v>1.46</v>
      </c>
      <c r="F93" s="10">
        <v>1.31</v>
      </c>
      <c r="G93" s="10"/>
      <c r="H93" s="10">
        <v>1</v>
      </c>
      <c r="I93" s="10">
        <v>4</v>
      </c>
      <c r="J93" s="12">
        <f t="shared" si="1"/>
        <v>0.36499999999999999</v>
      </c>
    </row>
    <row r="94" spans="2:10" x14ac:dyDescent="0.3">
      <c r="B94" s="10"/>
      <c r="C94" s="10">
        <v>91</v>
      </c>
      <c r="D94" s="14" t="s">
        <v>660</v>
      </c>
      <c r="E94" s="14">
        <v>0.84</v>
      </c>
      <c r="F94" s="10">
        <v>0.84</v>
      </c>
      <c r="G94" s="10"/>
      <c r="H94" s="10">
        <v>1</v>
      </c>
      <c r="I94" s="10">
        <v>2</v>
      </c>
      <c r="J94" s="12">
        <f t="shared" si="1"/>
        <v>0.42</v>
      </c>
    </row>
    <row r="95" spans="2:10" x14ac:dyDescent="0.3">
      <c r="B95" s="10"/>
      <c r="C95" s="10">
        <v>92</v>
      </c>
      <c r="D95" s="14" t="s">
        <v>618</v>
      </c>
      <c r="E95" s="14">
        <v>0.37</v>
      </c>
      <c r="F95" s="10">
        <v>0.37</v>
      </c>
      <c r="G95" s="10"/>
      <c r="H95" s="10">
        <v>1</v>
      </c>
      <c r="I95" s="10">
        <v>26</v>
      </c>
      <c r="J95" s="12">
        <f t="shared" si="1"/>
        <v>1.4230769230769231E-2</v>
      </c>
    </row>
    <row r="96" spans="2:10" x14ac:dyDescent="0.3">
      <c r="B96" s="10"/>
      <c r="C96" s="10">
        <v>93</v>
      </c>
      <c r="D96" s="14" t="s">
        <v>661</v>
      </c>
      <c r="E96" s="14">
        <v>1.79</v>
      </c>
      <c r="F96" s="10">
        <v>1.79</v>
      </c>
      <c r="G96" s="10"/>
      <c r="H96" s="10">
        <v>1</v>
      </c>
      <c r="I96" s="10">
        <v>31</v>
      </c>
      <c r="J96" s="12">
        <f t="shared" si="1"/>
        <v>5.7741935483870972E-2</v>
      </c>
    </row>
    <row r="97" spans="2:13" x14ac:dyDescent="0.3">
      <c r="B97" s="10"/>
      <c r="C97" s="10">
        <v>94</v>
      </c>
      <c r="D97" s="14" t="s">
        <v>662</v>
      </c>
      <c r="E97" s="14">
        <v>1.37</v>
      </c>
      <c r="F97" s="10">
        <v>1.37</v>
      </c>
      <c r="G97" s="10"/>
      <c r="H97" s="10">
        <v>1</v>
      </c>
      <c r="I97" s="10">
        <v>6.3</v>
      </c>
      <c r="J97" s="12">
        <f t="shared" si="1"/>
        <v>0.21746031746031749</v>
      </c>
    </row>
    <row r="98" spans="2:13" x14ac:dyDescent="0.3">
      <c r="B98" s="10"/>
      <c r="C98" s="10">
        <v>95</v>
      </c>
      <c r="D98" s="14" t="s">
        <v>434</v>
      </c>
      <c r="E98" s="14">
        <v>1.26</v>
      </c>
      <c r="F98" s="10">
        <v>1.21</v>
      </c>
      <c r="G98" s="10"/>
      <c r="H98" s="10">
        <v>1</v>
      </c>
      <c r="I98" s="10">
        <v>3.8</v>
      </c>
      <c r="J98" s="12">
        <f t="shared" si="1"/>
        <v>0.33157894736842108</v>
      </c>
    </row>
    <row r="99" spans="2:13" x14ac:dyDescent="0.3">
      <c r="B99" s="10"/>
      <c r="C99" s="10">
        <v>96</v>
      </c>
      <c r="D99" s="14" t="s">
        <v>435</v>
      </c>
      <c r="E99" s="14">
        <v>1.05</v>
      </c>
      <c r="F99" s="10">
        <v>3.68</v>
      </c>
      <c r="G99" s="10"/>
      <c r="H99" s="10">
        <v>1</v>
      </c>
      <c r="I99" s="10">
        <v>1.2</v>
      </c>
      <c r="J99" s="12">
        <f t="shared" si="1"/>
        <v>0.87500000000000011</v>
      </c>
    </row>
    <row r="100" spans="2:13" x14ac:dyDescent="0.3">
      <c r="B100" s="10"/>
      <c r="C100" s="10">
        <v>97</v>
      </c>
      <c r="D100" s="14" t="s">
        <v>663</v>
      </c>
      <c r="E100" s="14">
        <v>0.47</v>
      </c>
      <c r="F100" s="10">
        <v>0.47</v>
      </c>
      <c r="G100" s="10"/>
      <c r="H100" s="10">
        <v>1</v>
      </c>
      <c r="I100" s="10">
        <v>1</v>
      </c>
      <c r="J100" s="12">
        <f t="shared" si="1"/>
        <v>0.47</v>
      </c>
    </row>
    <row r="101" spans="2:13" x14ac:dyDescent="0.3">
      <c r="B101" s="10"/>
      <c r="C101" s="10">
        <v>98</v>
      </c>
      <c r="D101" s="14" t="s">
        <v>664</v>
      </c>
      <c r="E101" s="14">
        <v>0.79</v>
      </c>
      <c r="F101" s="10">
        <v>0.79</v>
      </c>
      <c r="G101" s="10"/>
      <c r="H101" s="10">
        <v>1</v>
      </c>
      <c r="I101" s="10">
        <v>1.7</v>
      </c>
      <c r="J101" s="12">
        <f t="shared" si="1"/>
        <v>0.46470588235294119</v>
      </c>
    </row>
    <row r="102" spans="2:13" x14ac:dyDescent="0.3">
      <c r="B102" s="10"/>
      <c r="C102" s="10">
        <v>99</v>
      </c>
      <c r="D102" s="14" t="s">
        <v>665</v>
      </c>
      <c r="E102" s="14">
        <v>0.72</v>
      </c>
      <c r="F102" s="10">
        <v>0.91</v>
      </c>
      <c r="G102" s="10"/>
      <c r="H102" s="10">
        <v>1</v>
      </c>
      <c r="I102" s="10">
        <v>1</v>
      </c>
      <c r="J102" s="12">
        <f t="shared" si="1"/>
        <v>0.72</v>
      </c>
    </row>
    <row r="103" spans="2:13" x14ac:dyDescent="0.3">
      <c r="B103" s="10"/>
      <c r="C103" s="10">
        <v>100</v>
      </c>
      <c r="D103" s="14" t="s">
        <v>666</v>
      </c>
      <c r="E103" s="14">
        <v>1.58</v>
      </c>
      <c r="F103" s="10">
        <v>3.14</v>
      </c>
      <c r="G103" s="10"/>
      <c r="H103" s="10">
        <v>1</v>
      </c>
      <c r="I103" s="10">
        <v>2</v>
      </c>
      <c r="J103" s="12">
        <f t="shared" si="1"/>
        <v>0.79</v>
      </c>
    </row>
    <row r="104" spans="2:13" x14ac:dyDescent="0.3">
      <c r="B104" s="10"/>
      <c r="C104" s="10">
        <v>101</v>
      </c>
      <c r="D104" s="14" t="s">
        <v>667</v>
      </c>
      <c r="E104" s="14">
        <v>2.09</v>
      </c>
      <c r="F104" s="10">
        <v>2.09</v>
      </c>
      <c r="G104" s="10"/>
      <c r="H104" s="10">
        <v>1</v>
      </c>
      <c r="I104" s="10">
        <v>2.4</v>
      </c>
      <c r="J104" s="12">
        <f t="shared" si="1"/>
        <v>0.87083333333333335</v>
      </c>
    </row>
    <row r="105" spans="2:13" x14ac:dyDescent="0.3">
      <c r="B105" s="10"/>
      <c r="C105" s="10">
        <v>102</v>
      </c>
      <c r="D105" s="14" t="s">
        <v>369</v>
      </c>
      <c r="E105" s="14">
        <v>50</v>
      </c>
      <c r="F105" s="10">
        <v>50</v>
      </c>
      <c r="G105" s="10"/>
      <c r="H105" s="10">
        <v>1</v>
      </c>
      <c r="I105" s="10">
        <v>52.1</v>
      </c>
      <c r="J105" s="12">
        <f t="shared" si="1"/>
        <v>0.95969289827255277</v>
      </c>
    </row>
    <row r="106" spans="2:13" x14ac:dyDescent="0.3">
      <c r="B106" s="10"/>
      <c r="C106" s="10">
        <v>103</v>
      </c>
      <c r="D106" s="14" t="s">
        <v>437</v>
      </c>
      <c r="E106" s="14">
        <v>60</v>
      </c>
      <c r="F106" s="10">
        <v>60</v>
      </c>
      <c r="G106" s="10"/>
      <c r="H106" s="10">
        <v>1</v>
      </c>
      <c r="I106" s="10">
        <v>13</v>
      </c>
      <c r="J106" s="12">
        <f t="shared" si="1"/>
        <v>4.615384615384615</v>
      </c>
      <c r="K106" s="23" t="s">
        <v>807</v>
      </c>
      <c r="L106" s="54">
        <f>SUM(J4:J106)</f>
        <v>110.8630581337852</v>
      </c>
      <c r="M106" s="25">
        <f>COUNT(J4:J106)</f>
        <v>103</v>
      </c>
    </row>
    <row r="107" spans="2:13" x14ac:dyDescent="0.3">
      <c r="B107" s="11" t="s">
        <v>668</v>
      </c>
      <c r="C107" s="10"/>
      <c r="D107" s="10"/>
      <c r="E107" s="10"/>
      <c r="F107" s="10"/>
      <c r="G107" s="10"/>
      <c r="H107" s="10"/>
      <c r="I107" s="10"/>
      <c r="J107" s="12"/>
    </row>
    <row r="108" spans="2:13" x14ac:dyDescent="0.3">
      <c r="B108" s="10"/>
      <c r="C108" s="10">
        <v>104</v>
      </c>
      <c r="D108" s="10" t="s">
        <v>619</v>
      </c>
      <c r="E108" s="10">
        <v>3.6</v>
      </c>
      <c r="F108" s="10">
        <v>3.9</v>
      </c>
      <c r="G108" s="10"/>
      <c r="H108" s="10">
        <v>1</v>
      </c>
      <c r="I108" s="10">
        <v>1</v>
      </c>
      <c r="J108" s="12">
        <f>+(E108*H108)/I108</f>
        <v>3.6</v>
      </c>
    </row>
    <row r="109" spans="2:13" x14ac:dyDescent="0.3">
      <c r="B109" s="10"/>
      <c r="C109" s="10">
        <v>105</v>
      </c>
      <c r="D109" s="10" t="s">
        <v>620</v>
      </c>
      <c r="E109" s="10">
        <v>5</v>
      </c>
      <c r="F109" s="10">
        <v>5</v>
      </c>
      <c r="G109" s="10"/>
      <c r="H109" s="10">
        <v>1</v>
      </c>
      <c r="I109" s="10">
        <v>1</v>
      </c>
      <c r="J109" s="12">
        <f t="shared" ref="J109:J111" si="2">+(E109*H109)/I109</f>
        <v>5</v>
      </c>
    </row>
    <row r="110" spans="2:13" x14ac:dyDescent="0.3">
      <c r="B110" s="10"/>
      <c r="C110" s="10">
        <v>106</v>
      </c>
      <c r="D110" s="10" t="s">
        <v>619</v>
      </c>
      <c r="E110" s="10">
        <v>3.6</v>
      </c>
      <c r="F110" s="10">
        <v>3.9</v>
      </c>
      <c r="G110" s="10"/>
      <c r="H110" s="10">
        <v>2</v>
      </c>
      <c r="I110" s="10">
        <v>13</v>
      </c>
      <c r="J110" s="12">
        <f t="shared" si="2"/>
        <v>0.55384615384615388</v>
      </c>
    </row>
    <row r="111" spans="2:13" x14ac:dyDescent="0.3">
      <c r="B111" s="10"/>
      <c r="C111" s="10">
        <v>107</v>
      </c>
      <c r="D111" s="10" t="s">
        <v>621</v>
      </c>
      <c r="E111" s="10">
        <v>3</v>
      </c>
      <c r="F111" s="10">
        <v>5</v>
      </c>
      <c r="G111" s="10"/>
      <c r="H111" s="10">
        <v>2</v>
      </c>
      <c r="I111" s="10">
        <v>13</v>
      </c>
      <c r="J111" s="12">
        <f t="shared" si="2"/>
        <v>0.46153846153846156</v>
      </c>
      <c r="K111" s="23" t="s">
        <v>298</v>
      </c>
      <c r="L111" s="54">
        <f>SUM(J108:J111)</f>
        <v>9.615384615384615</v>
      </c>
      <c r="M111" s="25">
        <f>COUNT(J108:J111)</f>
        <v>4</v>
      </c>
    </row>
    <row r="112" spans="2:13" x14ac:dyDescent="0.3">
      <c r="B112" s="11" t="s">
        <v>438</v>
      </c>
      <c r="C112" s="10"/>
      <c r="D112" s="10"/>
      <c r="E112" s="10"/>
      <c r="F112" s="10"/>
      <c r="G112" s="10"/>
      <c r="H112" s="10"/>
      <c r="I112" s="10"/>
      <c r="J112" s="12"/>
    </row>
    <row r="113" spans="2:13" x14ac:dyDescent="0.3">
      <c r="B113" s="10"/>
      <c r="C113" s="10">
        <v>108</v>
      </c>
      <c r="D113" s="10" t="s">
        <v>80</v>
      </c>
      <c r="E113" s="10">
        <v>16</v>
      </c>
      <c r="F113" s="10">
        <v>12</v>
      </c>
      <c r="G113" s="10"/>
      <c r="H113" s="10">
        <v>3</v>
      </c>
      <c r="I113" s="10">
        <v>52</v>
      </c>
      <c r="J113" s="12">
        <f>+(E113*H113)/I113</f>
        <v>0.92307692307692313</v>
      </c>
    </row>
    <row r="114" spans="2:13" x14ac:dyDescent="0.3">
      <c r="B114" s="10"/>
      <c r="C114" s="10">
        <v>109</v>
      </c>
      <c r="D114" s="10" t="s">
        <v>301</v>
      </c>
      <c r="E114" s="10">
        <v>20</v>
      </c>
      <c r="F114" s="10">
        <v>20</v>
      </c>
      <c r="G114" s="10"/>
      <c r="H114" s="10">
        <v>3</v>
      </c>
      <c r="I114" s="10">
        <v>52</v>
      </c>
      <c r="J114" s="12">
        <f t="shared" ref="J114:J177" si="3">+(E114*H114)/I114</f>
        <v>1.1538461538461537</v>
      </c>
      <c r="M114" s="60"/>
    </row>
    <row r="115" spans="2:13" x14ac:dyDescent="0.3">
      <c r="B115" s="10"/>
      <c r="C115" s="10">
        <v>110</v>
      </c>
      <c r="D115" s="10" t="s">
        <v>439</v>
      </c>
      <c r="E115" s="10">
        <v>20</v>
      </c>
      <c r="F115" s="10">
        <v>20</v>
      </c>
      <c r="G115" s="10"/>
      <c r="H115" s="10">
        <v>1</v>
      </c>
      <c r="I115" s="10">
        <v>52</v>
      </c>
      <c r="J115" s="12">
        <f t="shared" si="3"/>
        <v>0.38461538461538464</v>
      </c>
      <c r="M115" s="60"/>
    </row>
    <row r="116" spans="2:13" x14ac:dyDescent="0.3">
      <c r="B116" s="10"/>
      <c r="C116" s="10">
        <v>111</v>
      </c>
      <c r="D116" s="10" t="s">
        <v>79</v>
      </c>
      <c r="E116" s="10">
        <v>8</v>
      </c>
      <c r="F116" s="10">
        <v>8</v>
      </c>
      <c r="G116" s="10"/>
      <c r="H116" s="10">
        <v>2</v>
      </c>
      <c r="I116" s="10">
        <v>52</v>
      </c>
      <c r="J116" s="12">
        <f t="shared" si="3"/>
        <v>0.30769230769230771</v>
      </c>
      <c r="M116" s="60"/>
    </row>
    <row r="117" spans="2:13" x14ac:dyDescent="0.3">
      <c r="B117" s="10"/>
      <c r="C117" s="10">
        <v>112</v>
      </c>
      <c r="D117" s="10" t="s">
        <v>302</v>
      </c>
      <c r="E117" s="10">
        <v>5</v>
      </c>
      <c r="F117" s="10">
        <v>5</v>
      </c>
      <c r="G117" s="10"/>
      <c r="H117" s="10">
        <v>2</v>
      </c>
      <c r="I117" s="10">
        <v>52</v>
      </c>
      <c r="J117" s="12">
        <f t="shared" si="3"/>
        <v>0.19230769230769232</v>
      </c>
      <c r="M117" s="60"/>
    </row>
    <row r="118" spans="2:13" x14ac:dyDescent="0.3">
      <c r="B118" s="10"/>
      <c r="C118" s="10">
        <v>113</v>
      </c>
      <c r="D118" s="10" t="s">
        <v>303</v>
      </c>
      <c r="E118" s="10">
        <v>5</v>
      </c>
      <c r="F118" s="10">
        <v>4.5</v>
      </c>
      <c r="G118" s="10"/>
      <c r="H118" s="10">
        <v>1</v>
      </c>
      <c r="I118" s="10">
        <v>52</v>
      </c>
      <c r="J118" s="12">
        <f t="shared" si="3"/>
        <v>9.6153846153846159E-2</v>
      </c>
      <c r="M118" s="60"/>
    </row>
    <row r="119" spans="2:13" x14ac:dyDescent="0.3">
      <c r="B119" s="10"/>
      <c r="C119" s="10">
        <v>114</v>
      </c>
      <c r="D119" s="10" t="s">
        <v>83</v>
      </c>
      <c r="E119" s="10">
        <v>6</v>
      </c>
      <c r="F119" s="10">
        <v>5</v>
      </c>
      <c r="G119" s="10"/>
      <c r="H119" s="10">
        <v>3</v>
      </c>
      <c r="I119" s="10">
        <v>52</v>
      </c>
      <c r="J119" s="12">
        <f t="shared" si="3"/>
        <v>0.34615384615384615</v>
      </c>
      <c r="M119" s="60"/>
    </row>
    <row r="120" spans="2:13" x14ac:dyDescent="0.3">
      <c r="B120" s="10"/>
      <c r="C120" s="10">
        <v>115</v>
      </c>
      <c r="D120" s="10" t="s">
        <v>440</v>
      </c>
      <c r="E120" s="10">
        <v>6</v>
      </c>
      <c r="F120" s="10">
        <v>6</v>
      </c>
      <c r="G120" s="10"/>
      <c r="H120" s="10">
        <v>5</v>
      </c>
      <c r="I120" s="10">
        <v>52</v>
      </c>
      <c r="J120" s="12">
        <f t="shared" si="3"/>
        <v>0.57692307692307687</v>
      </c>
      <c r="M120" s="60"/>
    </row>
    <row r="121" spans="2:13" x14ac:dyDescent="0.3">
      <c r="B121" s="10"/>
      <c r="C121" s="10">
        <v>116</v>
      </c>
      <c r="D121" s="10" t="s">
        <v>90</v>
      </c>
      <c r="E121" s="10">
        <v>20</v>
      </c>
      <c r="F121" s="10">
        <v>22</v>
      </c>
      <c r="G121" s="10"/>
      <c r="H121" s="10">
        <v>4</v>
      </c>
      <c r="I121" s="10">
        <v>52</v>
      </c>
      <c r="J121" s="12">
        <f t="shared" si="3"/>
        <v>1.5384615384615385</v>
      </c>
      <c r="M121" s="60"/>
    </row>
    <row r="122" spans="2:13" x14ac:dyDescent="0.3">
      <c r="B122" s="10"/>
      <c r="C122" s="10">
        <v>117</v>
      </c>
      <c r="D122" s="10" t="s">
        <v>88</v>
      </c>
      <c r="E122" s="10">
        <v>30</v>
      </c>
      <c r="F122" s="10">
        <v>20</v>
      </c>
      <c r="G122" s="10"/>
      <c r="H122" s="10">
        <v>4</v>
      </c>
      <c r="I122" s="10">
        <v>52</v>
      </c>
      <c r="J122" s="12">
        <f t="shared" si="3"/>
        <v>2.3076923076923075</v>
      </c>
      <c r="M122" s="60"/>
    </row>
    <row r="123" spans="2:13" x14ac:dyDescent="0.3">
      <c r="B123" s="10"/>
      <c r="C123" s="10">
        <v>118</v>
      </c>
      <c r="D123" s="10" t="s">
        <v>441</v>
      </c>
      <c r="E123" s="10">
        <v>9</v>
      </c>
      <c r="F123" s="10">
        <v>9</v>
      </c>
      <c r="G123" s="10"/>
      <c r="H123" s="10">
        <v>4</v>
      </c>
      <c r="I123" s="10">
        <v>52</v>
      </c>
      <c r="J123" s="12">
        <f t="shared" si="3"/>
        <v>0.69230769230769229</v>
      </c>
      <c r="M123" s="60"/>
    </row>
    <row r="124" spans="2:13" x14ac:dyDescent="0.3">
      <c r="B124" s="10"/>
      <c r="C124" s="10">
        <v>119</v>
      </c>
      <c r="D124" s="10" t="s">
        <v>89</v>
      </c>
      <c r="E124" s="10">
        <v>12.5</v>
      </c>
      <c r="F124" s="10">
        <v>20</v>
      </c>
      <c r="G124" s="10"/>
      <c r="H124" s="10">
        <v>1</v>
      </c>
      <c r="I124" s="10">
        <v>52</v>
      </c>
      <c r="J124" s="12">
        <f t="shared" si="3"/>
        <v>0.24038461538461539</v>
      </c>
      <c r="M124" s="60"/>
    </row>
    <row r="125" spans="2:13" x14ac:dyDescent="0.3">
      <c r="B125" s="10"/>
      <c r="C125" s="10">
        <v>120</v>
      </c>
      <c r="D125" s="10" t="s">
        <v>442</v>
      </c>
      <c r="E125" s="10">
        <v>22</v>
      </c>
      <c r="F125" s="10">
        <v>22</v>
      </c>
      <c r="G125" s="10"/>
      <c r="H125" s="10">
        <v>2</v>
      </c>
      <c r="I125" s="10">
        <v>52</v>
      </c>
      <c r="J125" s="12">
        <f t="shared" si="3"/>
        <v>0.84615384615384615</v>
      </c>
      <c r="M125" s="60"/>
    </row>
    <row r="126" spans="2:13" x14ac:dyDescent="0.3">
      <c r="B126" s="10"/>
      <c r="C126" s="10">
        <v>121</v>
      </c>
      <c r="D126" s="10" t="s">
        <v>443</v>
      </c>
      <c r="E126" s="10">
        <v>28</v>
      </c>
      <c r="F126" s="10">
        <v>28</v>
      </c>
      <c r="G126" s="10"/>
      <c r="H126" s="10">
        <v>2</v>
      </c>
      <c r="I126" s="10">
        <v>52</v>
      </c>
      <c r="J126" s="12">
        <f t="shared" si="3"/>
        <v>1.0769230769230769</v>
      </c>
      <c r="M126" s="60"/>
    </row>
    <row r="127" spans="2:13" x14ac:dyDescent="0.3">
      <c r="B127" s="10"/>
      <c r="C127" s="10">
        <v>122</v>
      </c>
      <c r="D127" s="10" t="s">
        <v>94</v>
      </c>
      <c r="E127" s="10">
        <v>37.979999999999997</v>
      </c>
      <c r="F127" s="10">
        <v>37.979999999999997</v>
      </c>
      <c r="G127" s="10"/>
      <c r="H127" s="10">
        <v>1</v>
      </c>
      <c r="I127" s="10">
        <v>209</v>
      </c>
      <c r="J127" s="12">
        <f t="shared" si="3"/>
        <v>0.18172248803827751</v>
      </c>
      <c r="M127" s="60"/>
    </row>
    <row r="128" spans="2:13" x14ac:dyDescent="0.3">
      <c r="B128" s="10"/>
      <c r="C128" s="10">
        <v>123</v>
      </c>
      <c r="D128" s="10" t="s">
        <v>444</v>
      </c>
      <c r="E128" s="10">
        <v>25</v>
      </c>
      <c r="F128" s="10">
        <v>25</v>
      </c>
      <c r="G128" s="10"/>
      <c r="H128" s="10">
        <v>5</v>
      </c>
      <c r="I128" s="10">
        <v>52</v>
      </c>
      <c r="J128" s="12">
        <f t="shared" si="3"/>
        <v>2.4038461538461537</v>
      </c>
      <c r="M128" s="60"/>
    </row>
    <row r="129" spans="2:13" x14ac:dyDescent="0.3">
      <c r="B129" s="10"/>
      <c r="C129" s="10">
        <v>124</v>
      </c>
      <c r="D129" s="10" t="s">
        <v>445</v>
      </c>
      <c r="E129" s="10">
        <v>35</v>
      </c>
      <c r="F129" s="10">
        <v>38</v>
      </c>
      <c r="G129" s="10"/>
      <c r="H129" s="10">
        <v>1</v>
      </c>
      <c r="I129" s="10">
        <v>209</v>
      </c>
      <c r="J129" s="12">
        <f t="shared" si="3"/>
        <v>0.1674641148325359</v>
      </c>
      <c r="M129" s="60"/>
    </row>
    <row r="130" spans="2:13" x14ac:dyDescent="0.3">
      <c r="B130" s="10"/>
      <c r="C130" s="10">
        <v>125</v>
      </c>
      <c r="D130" s="10" t="s">
        <v>446</v>
      </c>
      <c r="E130" s="10">
        <v>28</v>
      </c>
      <c r="F130" s="10">
        <v>25</v>
      </c>
      <c r="G130" s="10"/>
      <c r="H130" s="10">
        <v>2</v>
      </c>
      <c r="I130" s="10">
        <v>52</v>
      </c>
      <c r="J130" s="12">
        <f t="shared" si="3"/>
        <v>1.0769230769230769</v>
      </c>
      <c r="M130" s="60"/>
    </row>
    <row r="131" spans="2:13" x14ac:dyDescent="0.3">
      <c r="B131" s="10"/>
      <c r="C131" s="10">
        <v>126</v>
      </c>
      <c r="D131" s="10" t="s">
        <v>105</v>
      </c>
      <c r="E131" s="10">
        <v>5.99</v>
      </c>
      <c r="F131" s="10">
        <v>5.99</v>
      </c>
      <c r="G131" s="10"/>
      <c r="H131" s="10">
        <v>1</v>
      </c>
      <c r="I131" s="10">
        <v>52</v>
      </c>
      <c r="J131" s="12">
        <f t="shared" si="3"/>
        <v>0.11519230769230769</v>
      </c>
      <c r="M131" s="60"/>
    </row>
    <row r="132" spans="2:13" x14ac:dyDescent="0.3">
      <c r="B132" s="10"/>
      <c r="C132" s="10">
        <v>127</v>
      </c>
      <c r="D132" s="10" t="s">
        <v>106</v>
      </c>
      <c r="E132" s="10">
        <v>7.5</v>
      </c>
      <c r="F132" s="10">
        <v>7.5</v>
      </c>
      <c r="G132" s="10"/>
      <c r="H132" s="10">
        <v>1</v>
      </c>
      <c r="I132" s="10">
        <v>52</v>
      </c>
      <c r="J132" s="12">
        <f t="shared" si="3"/>
        <v>0.14423076923076922</v>
      </c>
      <c r="M132" s="60"/>
    </row>
    <row r="133" spans="2:13" x14ac:dyDescent="0.3">
      <c r="B133" s="10"/>
      <c r="C133" s="10">
        <v>128</v>
      </c>
      <c r="D133" s="10" t="s">
        <v>107</v>
      </c>
      <c r="E133" s="10">
        <v>9.5</v>
      </c>
      <c r="F133" s="10">
        <v>9.5</v>
      </c>
      <c r="G133" s="10"/>
      <c r="H133" s="10">
        <v>1</v>
      </c>
      <c r="I133" s="10">
        <v>52</v>
      </c>
      <c r="J133" s="12">
        <f t="shared" si="3"/>
        <v>0.18269230769230768</v>
      </c>
      <c r="M133" s="60"/>
    </row>
    <row r="134" spans="2:13" x14ac:dyDescent="0.3">
      <c r="B134" s="10"/>
      <c r="C134" s="10">
        <v>129</v>
      </c>
      <c r="D134" s="10" t="s">
        <v>98</v>
      </c>
      <c r="E134" s="10">
        <v>69</v>
      </c>
      <c r="F134" s="10">
        <v>45</v>
      </c>
      <c r="G134" s="10"/>
      <c r="H134" s="10">
        <v>1</v>
      </c>
      <c r="I134" s="10">
        <v>156</v>
      </c>
      <c r="J134" s="12">
        <f t="shared" si="3"/>
        <v>0.44230769230769229</v>
      </c>
      <c r="M134" s="60"/>
    </row>
    <row r="135" spans="2:13" x14ac:dyDescent="0.3">
      <c r="B135" s="10"/>
      <c r="C135" s="10">
        <v>130</v>
      </c>
      <c r="D135" s="10" t="s">
        <v>97</v>
      </c>
      <c r="E135" s="10">
        <v>17.989999999999998</v>
      </c>
      <c r="F135" s="10">
        <v>17.989999999999998</v>
      </c>
      <c r="G135" s="10"/>
      <c r="H135" s="10">
        <v>1</v>
      </c>
      <c r="I135" s="10">
        <v>261</v>
      </c>
      <c r="J135" s="12">
        <f t="shared" si="3"/>
        <v>6.8927203065134099E-2</v>
      </c>
      <c r="M135" s="60"/>
    </row>
    <row r="136" spans="2:13" x14ac:dyDescent="0.3">
      <c r="B136" s="10"/>
      <c r="C136" s="10">
        <v>131</v>
      </c>
      <c r="D136" s="10" t="s">
        <v>96</v>
      </c>
      <c r="E136" s="10">
        <v>35</v>
      </c>
      <c r="F136" s="10">
        <v>28</v>
      </c>
      <c r="G136" s="10"/>
      <c r="H136" s="10">
        <v>1</v>
      </c>
      <c r="I136" s="10">
        <v>104</v>
      </c>
      <c r="J136" s="12">
        <f t="shared" si="3"/>
        <v>0.33653846153846156</v>
      </c>
      <c r="M136" s="60"/>
    </row>
    <row r="137" spans="2:13" x14ac:dyDescent="0.3">
      <c r="B137" s="10"/>
      <c r="C137" s="10">
        <v>132</v>
      </c>
      <c r="D137" s="10" t="s">
        <v>447</v>
      </c>
      <c r="E137" s="10">
        <v>39.99</v>
      </c>
      <c r="F137" s="10">
        <v>39.99</v>
      </c>
      <c r="G137" s="10"/>
      <c r="H137" s="10">
        <v>1</v>
      </c>
      <c r="I137" s="10">
        <v>521</v>
      </c>
      <c r="J137" s="12">
        <f t="shared" si="3"/>
        <v>7.6756238003838781E-2</v>
      </c>
      <c r="M137" s="60"/>
    </row>
    <row r="138" spans="2:13" x14ac:dyDescent="0.3">
      <c r="B138" s="10"/>
      <c r="C138" s="10">
        <v>133</v>
      </c>
      <c r="D138" s="10" t="s">
        <v>315</v>
      </c>
      <c r="E138" s="10">
        <v>19.5</v>
      </c>
      <c r="F138" s="10">
        <v>19.5</v>
      </c>
      <c r="G138" s="10"/>
      <c r="H138" s="10">
        <v>1</v>
      </c>
      <c r="I138" s="10">
        <v>52</v>
      </c>
      <c r="J138" s="12">
        <f t="shared" si="3"/>
        <v>0.375</v>
      </c>
      <c r="M138" s="60"/>
    </row>
    <row r="139" spans="2:13" x14ac:dyDescent="0.3">
      <c r="B139" s="10"/>
      <c r="C139" s="10">
        <v>134</v>
      </c>
      <c r="D139" s="10" t="s">
        <v>448</v>
      </c>
      <c r="E139" s="10">
        <v>14</v>
      </c>
      <c r="F139" s="10">
        <v>14</v>
      </c>
      <c r="G139" s="10"/>
      <c r="H139" s="10">
        <v>1</v>
      </c>
      <c r="I139" s="10">
        <v>52</v>
      </c>
      <c r="J139" s="12">
        <f t="shared" si="3"/>
        <v>0.26923076923076922</v>
      </c>
      <c r="M139" s="60"/>
    </row>
    <row r="140" spans="2:13" x14ac:dyDescent="0.3">
      <c r="B140" s="10"/>
      <c r="C140" s="10">
        <v>135</v>
      </c>
      <c r="D140" s="10" t="s">
        <v>82</v>
      </c>
      <c r="E140" s="10">
        <v>12.5</v>
      </c>
      <c r="F140" s="10">
        <v>17</v>
      </c>
      <c r="G140" s="10"/>
      <c r="H140" s="10">
        <v>2</v>
      </c>
      <c r="I140" s="10">
        <v>52</v>
      </c>
      <c r="J140" s="12">
        <f t="shared" si="3"/>
        <v>0.48076923076923078</v>
      </c>
      <c r="M140" s="60"/>
    </row>
    <row r="141" spans="2:13" x14ac:dyDescent="0.3">
      <c r="B141" s="10"/>
      <c r="C141" s="10">
        <v>136</v>
      </c>
      <c r="D141" s="10" t="s">
        <v>81</v>
      </c>
      <c r="E141" s="10">
        <v>20</v>
      </c>
      <c r="F141" s="10">
        <v>20</v>
      </c>
      <c r="G141" s="10"/>
      <c r="H141" s="10">
        <v>1</v>
      </c>
      <c r="I141" s="10">
        <v>52</v>
      </c>
      <c r="J141" s="12">
        <f t="shared" si="3"/>
        <v>0.38461538461538464</v>
      </c>
      <c r="M141" s="60"/>
    </row>
    <row r="142" spans="2:13" x14ac:dyDescent="0.3">
      <c r="B142" s="10"/>
      <c r="C142" s="10">
        <v>137</v>
      </c>
      <c r="D142" s="10" t="s">
        <v>103</v>
      </c>
      <c r="E142" s="10">
        <v>7.5</v>
      </c>
      <c r="F142" s="10">
        <v>6.99</v>
      </c>
      <c r="G142" s="10"/>
      <c r="H142" s="10">
        <v>1</v>
      </c>
      <c r="I142" s="10">
        <v>26</v>
      </c>
      <c r="J142" s="12">
        <f t="shared" si="3"/>
        <v>0.28846153846153844</v>
      </c>
      <c r="M142" s="60"/>
    </row>
    <row r="143" spans="2:13" x14ac:dyDescent="0.3">
      <c r="B143" s="10"/>
      <c r="C143" s="10">
        <v>138</v>
      </c>
      <c r="D143" s="10" t="s">
        <v>449</v>
      </c>
      <c r="E143" s="10">
        <v>6.99</v>
      </c>
      <c r="F143" s="10">
        <v>9.99</v>
      </c>
      <c r="G143" s="10"/>
      <c r="H143" s="10">
        <v>1</v>
      </c>
      <c r="I143" s="10">
        <v>52</v>
      </c>
      <c r="J143" s="12">
        <f t="shared" si="3"/>
        <v>0.13442307692307692</v>
      </c>
      <c r="M143" s="60"/>
    </row>
    <row r="144" spans="2:13" x14ac:dyDescent="0.3">
      <c r="B144" s="10"/>
      <c r="C144" s="10">
        <v>139</v>
      </c>
      <c r="D144" s="10" t="s">
        <v>450</v>
      </c>
      <c r="E144" s="10">
        <v>19.989999999999998</v>
      </c>
      <c r="F144" s="10">
        <v>24.99</v>
      </c>
      <c r="G144" s="10"/>
      <c r="H144" s="10">
        <v>1</v>
      </c>
      <c r="I144" s="10">
        <v>52</v>
      </c>
      <c r="J144" s="12">
        <f t="shared" si="3"/>
        <v>0.38442307692307687</v>
      </c>
      <c r="M144" s="60"/>
    </row>
    <row r="145" spans="2:13" x14ac:dyDescent="0.3">
      <c r="B145" s="10"/>
      <c r="C145" s="10">
        <v>140</v>
      </c>
      <c r="D145" s="10" t="s">
        <v>451</v>
      </c>
      <c r="E145" s="10">
        <v>19.989999999999998</v>
      </c>
      <c r="F145" s="10">
        <v>19.989999999999998</v>
      </c>
      <c r="G145" s="10"/>
      <c r="H145" s="10">
        <v>1</v>
      </c>
      <c r="I145" s="10">
        <v>52</v>
      </c>
      <c r="J145" s="12">
        <f t="shared" si="3"/>
        <v>0.38442307692307687</v>
      </c>
      <c r="M145" s="60"/>
    </row>
    <row r="146" spans="2:13" x14ac:dyDescent="0.3">
      <c r="B146" s="10"/>
      <c r="C146" s="10">
        <v>141</v>
      </c>
      <c r="D146" s="10" t="s">
        <v>452</v>
      </c>
      <c r="E146" s="10">
        <v>59.99</v>
      </c>
      <c r="F146" s="10">
        <v>59.99</v>
      </c>
      <c r="G146" s="10"/>
      <c r="H146" s="10">
        <v>1</v>
      </c>
      <c r="I146" s="10">
        <v>104</v>
      </c>
      <c r="J146" s="12">
        <f t="shared" si="3"/>
        <v>0.57682692307692307</v>
      </c>
      <c r="M146" s="60"/>
    </row>
    <row r="147" spans="2:13" x14ac:dyDescent="0.3">
      <c r="B147" s="10"/>
      <c r="C147" s="10">
        <v>142</v>
      </c>
      <c r="D147" s="10" t="s">
        <v>99</v>
      </c>
      <c r="E147" s="10">
        <v>26</v>
      </c>
      <c r="F147" s="10">
        <v>19.989999999999998</v>
      </c>
      <c r="G147" s="10"/>
      <c r="H147" s="10">
        <v>1</v>
      </c>
      <c r="I147" s="10">
        <v>52</v>
      </c>
      <c r="J147" s="12">
        <f t="shared" si="3"/>
        <v>0.5</v>
      </c>
      <c r="M147" s="60"/>
    </row>
    <row r="148" spans="2:13" x14ac:dyDescent="0.3">
      <c r="B148" s="10"/>
      <c r="C148" s="10">
        <v>143</v>
      </c>
      <c r="D148" s="10" t="s">
        <v>453</v>
      </c>
      <c r="E148" s="10">
        <v>12.99</v>
      </c>
      <c r="F148" s="10">
        <v>12.99</v>
      </c>
      <c r="G148" s="10"/>
      <c r="H148" s="10">
        <v>1</v>
      </c>
      <c r="I148" s="10">
        <v>52</v>
      </c>
      <c r="J148" s="12">
        <f t="shared" si="3"/>
        <v>0.24980769230769231</v>
      </c>
      <c r="M148" s="60"/>
    </row>
    <row r="149" spans="2:13" x14ac:dyDescent="0.3">
      <c r="B149" s="10"/>
      <c r="C149" s="10">
        <v>144</v>
      </c>
      <c r="D149" s="10" t="s">
        <v>80</v>
      </c>
      <c r="E149" s="10">
        <v>16</v>
      </c>
      <c r="F149" s="10">
        <v>16</v>
      </c>
      <c r="G149" s="10"/>
      <c r="H149" s="10">
        <v>2</v>
      </c>
      <c r="I149" s="10">
        <v>52</v>
      </c>
      <c r="J149" s="12">
        <f t="shared" si="3"/>
        <v>0.61538461538461542</v>
      </c>
      <c r="M149" s="60"/>
    </row>
    <row r="150" spans="2:13" x14ac:dyDescent="0.3">
      <c r="B150" s="10"/>
      <c r="C150" s="10">
        <v>145</v>
      </c>
      <c r="D150" s="10" t="s">
        <v>79</v>
      </c>
      <c r="E150" s="10">
        <v>8</v>
      </c>
      <c r="F150" s="10">
        <v>10</v>
      </c>
      <c r="G150" s="10"/>
      <c r="H150" s="10">
        <v>2</v>
      </c>
      <c r="I150" s="10">
        <v>52</v>
      </c>
      <c r="J150" s="12">
        <f t="shared" si="3"/>
        <v>0.30769230769230771</v>
      </c>
      <c r="M150" s="60"/>
    </row>
    <row r="151" spans="2:13" x14ac:dyDescent="0.3">
      <c r="B151" s="10"/>
      <c r="C151" s="10">
        <v>146</v>
      </c>
      <c r="D151" s="10" t="s">
        <v>622</v>
      </c>
      <c r="E151" s="10">
        <v>8</v>
      </c>
      <c r="F151" s="10">
        <v>8</v>
      </c>
      <c r="G151" s="10"/>
      <c r="H151" s="10">
        <v>2</v>
      </c>
      <c r="I151" s="10">
        <v>261</v>
      </c>
      <c r="J151" s="12">
        <f t="shared" si="3"/>
        <v>6.1302681992337162E-2</v>
      </c>
      <c r="M151" s="60"/>
    </row>
    <row r="152" spans="2:13" x14ac:dyDescent="0.3">
      <c r="B152" s="10"/>
      <c r="C152" s="10">
        <v>147</v>
      </c>
      <c r="D152" s="10" t="s">
        <v>623</v>
      </c>
      <c r="E152" s="10">
        <v>12.5</v>
      </c>
      <c r="F152" s="10">
        <v>22.5</v>
      </c>
      <c r="G152" s="10"/>
      <c r="H152" s="10">
        <v>1</v>
      </c>
      <c r="I152" s="10">
        <v>261</v>
      </c>
      <c r="J152" s="12">
        <f t="shared" si="3"/>
        <v>4.7892720306513412E-2</v>
      </c>
      <c r="M152" s="60"/>
    </row>
    <row r="153" spans="2:13" x14ac:dyDescent="0.3">
      <c r="B153" s="10"/>
      <c r="C153" s="10">
        <v>148</v>
      </c>
      <c r="D153" s="10" t="s">
        <v>624</v>
      </c>
      <c r="E153" s="10">
        <v>14</v>
      </c>
      <c r="F153" s="10">
        <v>19.5</v>
      </c>
      <c r="G153" s="10"/>
      <c r="H153" s="10">
        <v>1</v>
      </c>
      <c r="I153" s="10">
        <v>261</v>
      </c>
      <c r="J153" s="12">
        <f t="shared" si="3"/>
        <v>5.3639846743295021E-2</v>
      </c>
      <c r="M153" s="60"/>
    </row>
    <row r="154" spans="2:13" x14ac:dyDescent="0.3">
      <c r="B154" s="10"/>
      <c r="C154" s="10">
        <v>149</v>
      </c>
      <c r="D154" s="10" t="s">
        <v>88</v>
      </c>
      <c r="E154" s="10">
        <v>30</v>
      </c>
      <c r="F154" s="10">
        <v>45</v>
      </c>
      <c r="G154" s="10"/>
      <c r="H154" s="10">
        <v>2</v>
      </c>
      <c r="I154" s="10">
        <v>104</v>
      </c>
      <c r="J154" s="12">
        <f t="shared" si="3"/>
        <v>0.57692307692307687</v>
      </c>
      <c r="M154" s="60"/>
    </row>
    <row r="155" spans="2:13" x14ac:dyDescent="0.3">
      <c r="B155" s="10"/>
      <c r="C155" s="10">
        <v>150</v>
      </c>
      <c r="D155" s="10" t="s">
        <v>87</v>
      </c>
      <c r="E155" s="10">
        <v>42</v>
      </c>
      <c r="F155" s="10">
        <v>22.5</v>
      </c>
      <c r="G155" s="10"/>
      <c r="H155" s="10">
        <v>3</v>
      </c>
      <c r="I155" s="10">
        <v>104</v>
      </c>
      <c r="J155" s="12">
        <f t="shared" si="3"/>
        <v>1.2115384615384615</v>
      </c>
      <c r="M155" s="60"/>
    </row>
    <row r="156" spans="2:13" x14ac:dyDescent="0.3">
      <c r="B156" s="10"/>
      <c r="C156" s="10">
        <v>151</v>
      </c>
      <c r="D156" s="10" t="s">
        <v>89</v>
      </c>
      <c r="E156" s="10">
        <v>12.5</v>
      </c>
      <c r="F156" s="10">
        <v>20</v>
      </c>
      <c r="G156" s="10"/>
      <c r="H156" s="10">
        <v>1</v>
      </c>
      <c r="I156" s="10">
        <v>104</v>
      </c>
      <c r="J156" s="12">
        <f t="shared" si="3"/>
        <v>0.1201923076923077</v>
      </c>
      <c r="M156" s="60"/>
    </row>
    <row r="157" spans="2:13" x14ac:dyDescent="0.3">
      <c r="B157" s="10"/>
      <c r="C157" s="10">
        <v>152</v>
      </c>
      <c r="D157" s="10" t="s">
        <v>93</v>
      </c>
      <c r="E157" s="10">
        <v>25</v>
      </c>
      <c r="F157" s="10">
        <v>25</v>
      </c>
      <c r="G157" s="10"/>
      <c r="H157" s="10">
        <v>2</v>
      </c>
      <c r="I157" s="10">
        <v>104</v>
      </c>
      <c r="J157" s="12">
        <f t="shared" si="3"/>
        <v>0.48076923076923078</v>
      </c>
      <c r="M157" s="60"/>
    </row>
    <row r="158" spans="2:13" x14ac:dyDescent="0.3">
      <c r="B158" s="10"/>
      <c r="C158" s="10">
        <v>153</v>
      </c>
      <c r="D158" s="10" t="s">
        <v>94</v>
      </c>
      <c r="E158" s="10">
        <v>85</v>
      </c>
      <c r="F158" s="10">
        <v>79</v>
      </c>
      <c r="G158" s="10"/>
      <c r="H158" s="10">
        <v>2</v>
      </c>
      <c r="I158" s="10">
        <v>52</v>
      </c>
      <c r="J158" s="12">
        <f t="shared" si="3"/>
        <v>3.2692307692307692</v>
      </c>
      <c r="M158" s="60"/>
    </row>
    <row r="159" spans="2:13" x14ac:dyDescent="0.3">
      <c r="B159" s="10"/>
      <c r="C159" s="10">
        <v>154</v>
      </c>
      <c r="D159" s="10" t="s">
        <v>86</v>
      </c>
      <c r="E159" s="10">
        <v>20</v>
      </c>
      <c r="F159" s="10">
        <v>20</v>
      </c>
      <c r="G159" s="10"/>
      <c r="H159" s="10">
        <v>5</v>
      </c>
      <c r="I159" s="10">
        <v>52</v>
      </c>
      <c r="J159" s="12">
        <f t="shared" si="3"/>
        <v>1.9230769230769231</v>
      </c>
      <c r="M159" s="60"/>
    </row>
    <row r="160" spans="2:13" x14ac:dyDescent="0.3">
      <c r="B160" s="10"/>
      <c r="C160" s="10">
        <v>155</v>
      </c>
      <c r="D160" s="10" t="s">
        <v>104</v>
      </c>
      <c r="E160" s="10">
        <v>8</v>
      </c>
      <c r="F160" s="10">
        <v>8</v>
      </c>
      <c r="G160" s="10"/>
      <c r="H160" s="10">
        <v>3</v>
      </c>
      <c r="I160" s="10">
        <v>521</v>
      </c>
      <c r="J160" s="12">
        <f t="shared" si="3"/>
        <v>4.6065259117082535E-2</v>
      </c>
      <c r="M160" s="60"/>
    </row>
    <row r="161" spans="2:13" x14ac:dyDescent="0.3">
      <c r="B161" s="10"/>
      <c r="C161" s="10">
        <v>156</v>
      </c>
      <c r="D161" s="10" t="s">
        <v>625</v>
      </c>
      <c r="E161" s="10">
        <v>15</v>
      </c>
      <c r="F161" s="10">
        <v>15</v>
      </c>
      <c r="G161" s="10"/>
      <c r="H161" s="10">
        <v>3</v>
      </c>
      <c r="I161" s="10">
        <v>104</v>
      </c>
      <c r="J161" s="12">
        <f t="shared" si="3"/>
        <v>0.43269230769230771</v>
      </c>
      <c r="M161" s="60"/>
    </row>
    <row r="162" spans="2:13" x14ac:dyDescent="0.3">
      <c r="B162" s="10"/>
      <c r="C162" s="10">
        <v>157</v>
      </c>
      <c r="D162" s="10" t="s">
        <v>83</v>
      </c>
      <c r="E162" s="10">
        <v>6</v>
      </c>
      <c r="F162" s="10">
        <v>6</v>
      </c>
      <c r="G162" s="10"/>
      <c r="H162" s="10">
        <v>3</v>
      </c>
      <c r="I162" s="10">
        <v>104</v>
      </c>
      <c r="J162" s="12">
        <f t="shared" si="3"/>
        <v>0.17307692307692307</v>
      </c>
      <c r="M162" s="60"/>
    </row>
    <row r="163" spans="2:13" x14ac:dyDescent="0.3">
      <c r="B163" s="10"/>
      <c r="C163" s="10">
        <v>158</v>
      </c>
      <c r="D163" s="10" t="s">
        <v>84</v>
      </c>
      <c r="E163" s="10">
        <v>25</v>
      </c>
      <c r="F163" s="10">
        <v>28</v>
      </c>
      <c r="G163" s="10"/>
      <c r="H163" s="10">
        <v>3</v>
      </c>
      <c r="I163" s="10">
        <v>104</v>
      </c>
      <c r="J163" s="12">
        <f t="shared" si="3"/>
        <v>0.72115384615384615</v>
      </c>
      <c r="M163" s="60"/>
    </row>
    <row r="164" spans="2:13" x14ac:dyDescent="0.3">
      <c r="B164" s="10"/>
      <c r="C164" s="10">
        <v>159</v>
      </c>
      <c r="D164" s="10" t="s">
        <v>90</v>
      </c>
      <c r="E164" s="10">
        <v>20</v>
      </c>
      <c r="F164" s="10">
        <v>20</v>
      </c>
      <c r="G164" s="10"/>
      <c r="H164" s="10">
        <v>2</v>
      </c>
      <c r="I164" s="10">
        <v>104</v>
      </c>
      <c r="J164" s="12">
        <f t="shared" si="3"/>
        <v>0.38461538461538464</v>
      </c>
      <c r="M164" s="60"/>
    </row>
    <row r="165" spans="2:13" x14ac:dyDescent="0.3">
      <c r="B165" s="10"/>
      <c r="C165" s="10">
        <v>160</v>
      </c>
      <c r="D165" s="10" t="s">
        <v>626</v>
      </c>
      <c r="E165" s="10">
        <v>22</v>
      </c>
      <c r="F165" s="10">
        <v>22</v>
      </c>
      <c r="G165" s="10"/>
      <c r="H165" s="10">
        <v>2</v>
      </c>
      <c r="I165" s="10">
        <v>104</v>
      </c>
      <c r="J165" s="12">
        <f t="shared" si="3"/>
        <v>0.42307692307692307</v>
      </c>
      <c r="M165" s="60"/>
    </row>
    <row r="166" spans="2:13" x14ac:dyDescent="0.3">
      <c r="B166" s="10"/>
      <c r="C166" s="10">
        <v>161</v>
      </c>
      <c r="D166" s="10" t="s">
        <v>98</v>
      </c>
      <c r="E166" s="10">
        <v>69</v>
      </c>
      <c r="F166" s="10">
        <v>89</v>
      </c>
      <c r="G166" s="10"/>
      <c r="H166" s="10">
        <v>1</v>
      </c>
      <c r="I166" s="10">
        <v>104</v>
      </c>
      <c r="J166" s="12">
        <f t="shared" si="3"/>
        <v>0.66346153846153844</v>
      </c>
      <c r="M166" s="60"/>
    </row>
    <row r="167" spans="2:13" x14ac:dyDescent="0.3">
      <c r="B167" s="10"/>
      <c r="C167" s="10">
        <v>162</v>
      </c>
      <c r="D167" s="10" t="s">
        <v>97</v>
      </c>
      <c r="E167" s="10">
        <v>17.989999999999998</v>
      </c>
      <c r="F167" s="10">
        <v>17.989999999999998</v>
      </c>
      <c r="G167" s="10"/>
      <c r="H167" s="10">
        <v>1</v>
      </c>
      <c r="I167" s="10">
        <v>104</v>
      </c>
      <c r="J167" s="12">
        <f t="shared" si="3"/>
        <v>0.17298076923076922</v>
      </c>
      <c r="M167" s="60"/>
    </row>
    <row r="168" spans="2:13" x14ac:dyDescent="0.3">
      <c r="B168" s="10"/>
      <c r="C168" s="10">
        <v>163</v>
      </c>
      <c r="D168" s="10" t="s">
        <v>105</v>
      </c>
      <c r="E168" s="10">
        <v>5.99</v>
      </c>
      <c r="F168" s="10">
        <v>5.99</v>
      </c>
      <c r="G168" s="10"/>
      <c r="H168" s="10">
        <v>1</v>
      </c>
      <c r="I168" s="10">
        <v>261</v>
      </c>
      <c r="J168" s="12">
        <f t="shared" si="3"/>
        <v>2.2950191570881226E-2</v>
      </c>
      <c r="M168" s="60"/>
    </row>
    <row r="169" spans="2:13" x14ac:dyDescent="0.3">
      <c r="B169" s="10"/>
      <c r="C169" s="10">
        <v>164</v>
      </c>
      <c r="D169" s="10" t="s">
        <v>107</v>
      </c>
      <c r="E169" s="10">
        <v>9.5</v>
      </c>
      <c r="F169" s="10">
        <v>9.5</v>
      </c>
      <c r="G169" s="10"/>
      <c r="H169" s="10">
        <v>1</v>
      </c>
      <c r="I169" s="10">
        <v>261</v>
      </c>
      <c r="J169" s="12">
        <f t="shared" si="3"/>
        <v>3.6398467432950193E-2</v>
      </c>
      <c r="M169" s="60"/>
    </row>
    <row r="170" spans="2:13" x14ac:dyDescent="0.3">
      <c r="B170" s="10"/>
      <c r="C170" s="10">
        <v>165</v>
      </c>
      <c r="D170" s="10" t="s">
        <v>106</v>
      </c>
      <c r="E170" s="10">
        <v>7.5</v>
      </c>
      <c r="F170" s="10">
        <v>7.5</v>
      </c>
      <c r="G170" s="10"/>
      <c r="H170" s="10">
        <v>1</v>
      </c>
      <c r="I170" s="10">
        <v>261</v>
      </c>
      <c r="J170" s="12">
        <f t="shared" si="3"/>
        <v>2.8735632183908046E-2</v>
      </c>
      <c r="M170" s="60"/>
    </row>
    <row r="171" spans="2:13" x14ac:dyDescent="0.3">
      <c r="B171" s="10"/>
      <c r="C171" s="10">
        <v>166</v>
      </c>
      <c r="D171" s="10" t="s">
        <v>109</v>
      </c>
      <c r="E171" s="10">
        <v>12</v>
      </c>
      <c r="F171" s="10">
        <v>12</v>
      </c>
      <c r="G171" s="10"/>
      <c r="H171" s="10">
        <v>1</v>
      </c>
      <c r="I171" s="10">
        <v>104</v>
      </c>
      <c r="J171" s="12">
        <f t="shared" si="3"/>
        <v>0.11538461538461539</v>
      </c>
      <c r="M171" s="60"/>
    </row>
    <row r="172" spans="2:13" x14ac:dyDescent="0.3">
      <c r="B172" s="10"/>
      <c r="C172" s="10">
        <v>167</v>
      </c>
      <c r="D172" s="10" t="s">
        <v>82</v>
      </c>
      <c r="E172" s="10">
        <v>12.5</v>
      </c>
      <c r="F172" s="10">
        <v>17</v>
      </c>
      <c r="G172" s="10"/>
      <c r="H172" s="10">
        <v>2</v>
      </c>
      <c r="I172" s="10">
        <v>104</v>
      </c>
      <c r="J172" s="12">
        <f t="shared" si="3"/>
        <v>0.24038461538461539</v>
      </c>
      <c r="M172" s="60"/>
    </row>
    <row r="173" spans="2:13" x14ac:dyDescent="0.3">
      <c r="B173" s="10"/>
      <c r="C173" s="10">
        <v>168</v>
      </c>
      <c r="D173" s="10" t="s">
        <v>81</v>
      </c>
      <c r="E173" s="10">
        <v>20</v>
      </c>
      <c r="F173" s="10">
        <v>20</v>
      </c>
      <c r="G173" s="10"/>
      <c r="H173" s="10">
        <v>1</v>
      </c>
      <c r="I173" s="10">
        <v>104</v>
      </c>
      <c r="J173" s="12">
        <f t="shared" si="3"/>
        <v>0.19230769230769232</v>
      </c>
      <c r="M173" s="60"/>
    </row>
    <row r="174" spans="2:13" x14ac:dyDescent="0.3">
      <c r="B174" s="10"/>
      <c r="C174" s="10">
        <v>169</v>
      </c>
      <c r="D174" s="10" t="s">
        <v>103</v>
      </c>
      <c r="E174" s="10">
        <v>7.5</v>
      </c>
      <c r="F174" s="10">
        <v>7.5</v>
      </c>
      <c r="G174" s="10"/>
      <c r="H174" s="10">
        <v>1</v>
      </c>
      <c r="I174" s="10">
        <v>26</v>
      </c>
      <c r="J174" s="12">
        <f t="shared" si="3"/>
        <v>0.28846153846153844</v>
      </c>
      <c r="M174" s="60"/>
    </row>
    <row r="175" spans="2:13" x14ac:dyDescent="0.3">
      <c r="B175" s="10"/>
      <c r="C175" s="10">
        <v>170</v>
      </c>
      <c r="D175" s="10" t="s">
        <v>100</v>
      </c>
      <c r="E175" s="10">
        <v>45</v>
      </c>
      <c r="F175" s="10">
        <v>30</v>
      </c>
      <c r="G175" s="10"/>
      <c r="H175" s="10">
        <v>2</v>
      </c>
      <c r="I175" s="10">
        <v>52</v>
      </c>
      <c r="J175" s="12">
        <f t="shared" si="3"/>
        <v>1.7307692307692308</v>
      </c>
      <c r="M175" s="60"/>
    </row>
    <row r="176" spans="2:13" x14ac:dyDescent="0.3">
      <c r="B176" s="10"/>
      <c r="C176" s="10">
        <v>171</v>
      </c>
      <c r="D176" s="10" t="s">
        <v>101</v>
      </c>
      <c r="E176" s="10">
        <v>39</v>
      </c>
      <c r="F176" s="10">
        <v>30</v>
      </c>
      <c r="G176" s="10"/>
      <c r="H176" s="10">
        <v>1</v>
      </c>
      <c r="I176" s="10">
        <v>104</v>
      </c>
      <c r="J176" s="12">
        <f t="shared" si="3"/>
        <v>0.375</v>
      </c>
      <c r="M176" s="60"/>
    </row>
    <row r="177" spans="2:13" x14ac:dyDescent="0.3">
      <c r="B177" s="10"/>
      <c r="C177" s="10">
        <v>172</v>
      </c>
      <c r="D177" s="10" t="s">
        <v>99</v>
      </c>
      <c r="E177" s="10">
        <v>26</v>
      </c>
      <c r="F177" s="10">
        <v>29</v>
      </c>
      <c r="G177" s="10"/>
      <c r="H177" s="10">
        <v>1</v>
      </c>
      <c r="I177" s="10">
        <v>104</v>
      </c>
      <c r="J177" s="12">
        <f t="shared" si="3"/>
        <v>0.25</v>
      </c>
      <c r="M177" s="60"/>
    </row>
    <row r="178" spans="2:13" x14ac:dyDescent="0.3">
      <c r="B178" s="10"/>
      <c r="C178" s="10">
        <v>173</v>
      </c>
      <c r="D178" s="10" t="s">
        <v>452</v>
      </c>
      <c r="E178" s="10">
        <v>59.99</v>
      </c>
      <c r="F178" s="10">
        <v>59.99</v>
      </c>
      <c r="G178" s="10"/>
      <c r="H178" s="10">
        <v>1</v>
      </c>
      <c r="I178" s="10">
        <v>104</v>
      </c>
      <c r="J178" s="12">
        <f t="shared" ref="J178:J179" si="4">+(E178*H178)/I178</f>
        <v>0.57682692307692307</v>
      </c>
      <c r="M178" s="60"/>
    </row>
    <row r="179" spans="2:13" x14ac:dyDescent="0.3">
      <c r="B179" s="10"/>
      <c r="C179" s="10">
        <v>174</v>
      </c>
      <c r="D179" s="10" t="s">
        <v>627</v>
      </c>
      <c r="E179" s="10">
        <v>6.99</v>
      </c>
      <c r="F179" s="10">
        <v>9.99</v>
      </c>
      <c r="G179" s="10"/>
      <c r="H179" s="10">
        <v>1</v>
      </c>
      <c r="I179" s="10">
        <v>104</v>
      </c>
      <c r="J179" s="12">
        <f t="shared" si="4"/>
        <v>6.7211538461538461E-2</v>
      </c>
      <c r="K179" s="23" t="s">
        <v>10</v>
      </c>
      <c r="L179" s="54">
        <f>SUM(J113:J179)</f>
        <v>35.516470227902133</v>
      </c>
      <c r="M179" s="60">
        <f>COUNT(J113:J179)</f>
        <v>67</v>
      </c>
    </row>
    <row r="180" spans="2:13" x14ac:dyDescent="0.3">
      <c r="B180" s="11" t="s">
        <v>316</v>
      </c>
      <c r="C180" s="10"/>
      <c r="D180" s="10"/>
      <c r="E180" s="10"/>
      <c r="F180" s="10"/>
      <c r="G180" s="10"/>
      <c r="H180" s="10"/>
      <c r="I180" s="10"/>
      <c r="J180" s="12"/>
    </row>
    <row r="181" spans="2:13" x14ac:dyDescent="0.3">
      <c r="B181" s="10"/>
      <c r="C181" s="10">
        <v>175</v>
      </c>
      <c r="D181" s="10" t="s">
        <v>110</v>
      </c>
      <c r="E181" s="10">
        <v>100.52</v>
      </c>
      <c r="F181" s="10">
        <v>253.59574468085106</v>
      </c>
      <c r="G181" s="10"/>
      <c r="H181" s="10">
        <v>1</v>
      </c>
      <c r="I181" s="10">
        <v>1</v>
      </c>
      <c r="J181" s="12">
        <f>+(E181*H181)/I181</f>
        <v>100.52</v>
      </c>
    </row>
    <row r="182" spans="2:13" x14ac:dyDescent="0.3">
      <c r="B182" s="10"/>
      <c r="C182" s="10">
        <v>176</v>
      </c>
      <c r="D182" s="14" t="s">
        <v>111</v>
      </c>
      <c r="E182" s="14">
        <f>0.97*F182</f>
        <v>8.7202999999999999</v>
      </c>
      <c r="F182" s="10">
        <v>8.99</v>
      </c>
      <c r="G182" s="10"/>
      <c r="H182" s="10">
        <v>1</v>
      </c>
      <c r="I182" s="10">
        <v>1</v>
      </c>
      <c r="J182" s="12">
        <f>+(E182*H182)/I182</f>
        <v>8.7202999999999999</v>
      </c>
    </row>
    <row r="183" spans="2:13" x14ac:dyDescent="0.3">
      <c r="B183" s="10"/>
      <c r="C183" s="10">
        <v>177</v>
      </c>
      <c r="D183" s="14" t="s">
        <v>793</v>
      </c>
      <c r="E183" s="14">
        <f>0.97*F183</f>
        <v>10.5245</v>
      </c>
      <c r="F183" s="10">
        <v>10.85</v>
      </c>
      <c r="G183" s="10"/>
      <c r="H183" s="10">
        <v>1</v>
      </c>
      <c r="I183" s="10">
        <v>1</v>
      </c>
      <c r="J183" s="12">
        <f t="shared" ref="J183:J186" si="5">+(E183*H183)/I183</f>
        <v>10.5245</v>
      </c>
    </row>
    <row r="184" spans="2:13" x14ac:dyDescent="0.3">
      <c r="B184" s="10"/>
      <c r="C184" s="10">
        <v>178</v>
      </c>
      <c r="D184" s="10" t="s">
        <v>460</v>
      </c>
      <c r="E184" s="52">
        <v>1.38</v>
      </c>
      <c r="F184" s="10">
        <v>2.17</v>
      </c>
      <c r="G184" s="10"/>
      <c r="H184" s="10">
        <v>1</v>
      </c>
      <c r="I184" s="10">
        <v>1</v>
      </c>
      <c r="J184" s="12">
        <f t="shared" si="5"/>
        <v>1.38</v>
      </c>
    </row>
    <row r="185" spans="2:13" x14ac:dyDescent="0.3">
      <c r="B185" s="10"/>
      <c r="C185" s="10">
        <v>179</v>
      </c>
      <c r="D185" s="10" t="s">
        <v>113</v>
      </c>
      <c r="E185" s="14">
        <f>0.97*F185</f>
        <v>20.922899999999998</v>
      </c>
      <c r="F185" s="10">
        <v>21.57</v>
      </c>
      <c r="G185" s="10"/>
      <c r="H185" s="10">
        <v>1</v>
      </c>
      <c r="I185" s="10">
        <v>1</v>
      </c>
      <c r="J185" s="12">
        <f t="shared" si="5"/>
        <v>20.922899999999998</v>
      </c>
    </row>
    <row r="186" spans="2:13" x14ac:dyDescent="0.3">
      <c r="B186" s="10"/>
      <c r="C186" s="10">
        <v>180</v>
      </c>
      <c r="D186" s="10" t="s">
        <v>114</v>
      </c>
      <c r="E186" s="14">
        <f>0.97*F186</f>
        <v>97</v>
      </c>
      <c r="F186" s="10">
        <v>100</v>
      </c>
      <c r="G186" s="10"/>
      <c r="H186" s="10">
        <v>1</v>
      </c>
      <c r="I186" s="10">
        <v>52</v>
      </c>
      <c r="J186" s="12">
        <f t="shared" si="5"/>
        <v>1.8653846153846154</v>
      </c>
      <c r="K186" s="23" t="s">
        <v>11</v>
      </c>
      <c r="L186" s="54">
        <f>SUM(J181:J186)</f>
        <v>143.93308461538462</v>
      </c>
      <c r="M186" s="25">
        <f>COUNT(J181:J186)</f>
        <v>6</v>
      </c>
    </row>
    <row r="187" spans="2:13" x14ac:dyDescent="0.3">
      <c r="B187" s="11" t="s">
        <v>317</v>
      </c>
      <c r="C187" s="10"/>
      <c r="D187" s="10"/>
      <c r="E187" s="10"/>
      <c r="F187" s="10"/>
      <c r="G187" s="10"/>
      <c r="H187" s="10"/>
      <c r="I187" s="10"/>
      <c r="J187" s="12"/>
    </row>
    <row r="188" spans="2:13" x14ac:dyDescent="0.3">
      <c r="B188" s="10"/>
      <c r="C188" s="10">
        <v>181</v>
      </c>
      <c r="D188" s="10" t="s">
        <v>115</v>
      </c>
      <c r="E188" s="10">
        <v>4.54</v>
      </c>
      <c r="F188" s="10">
        <v>5</v>
      </c>
      <c r="G188" s="10"/>
      <c r="H188" s="10">
        <v>1</v>
      </c>
      <c r="I188" s="10">
        <v>417</v>
      </c>
      <c r="J188" s="12">
        <f>+(E188*H188)/I188</f>
        <v>1.0887290167865708E-2</v>
      </c>
      <c r="M188" s="60"/>
    </row>
    <row r="189" spans="2:13" x14ac:dyDescent="0.3">
      <c r="B189" s="10"/>
      <c r="C189" s="10">
        <v>182</v>
      </c>
      <c r="D189" s="10" t="s">
        <v>116</v>
      </c>
      <c r="E189" s="10">
        <v>5</v>
      </c>
      <c r="F189" s="10">
        <v>5</v>
      </c>
      <c r="G189" s="10"/>
      <c r="H189" s="10">
        <v>1</v>
      </c>
      <c r="I189" s="10">
        <v>521</v>
      </c>
      <c r="J189" s="12">
        <f t="shared" ref="J189:J252" si="6">+(E189*H189)/I189</f>
        <v>9.5969289827255271E-3</v>
      </c>
      <c r="M189" s="60"/>
    </row>
    <row r="190" spans="2:13" x14ac:dyDescent="0.3">
      <c r="B190" s="10"/>
      <c r="C190" s="10">
        <v>183</v>
      </c>
      <c r="D190" s="10" t="s">
        <v>461</v>
      </c>
      <c r="E190" s="10">
        <v>8.9499999999999993</v>
      </c>
      <c r="F190" s="10">
        <v>12</v>
      </c>
      <c r="G190" s="10"/>
      <c r="H190" s="10">
        <v>1</v>
      </c>
      <c r="I190" s="10">
        <v>261</v>
      </c>
      <c r="J190" s="12">
        <f t="shared" si="6"/>
        <v>3.4291187739463602E-2</v>
      </c>
      <c r="M190" s="60"/>
    </row>
    <row r="191" spans="2:13" x14ac:dyDescent="0.3">
      <c r="B191" s="10"/>
      <c r="C191" s="10">
        <v>184</v>
      </c>
      <c r="D191" s="10" t="s">
        <v>214</v>
      </c>
      <c r="E191" s="10">
        <v>0.99</v>
      </c>
      <c r="F191" s="10">
        <v>0.99</v>
      </c>
      <c r="G191" s="10"/>
      <c r="H191" s="10">
        <v>1</v>
      </c>
      <c r="I191" s="10">
        <v>1043</v>
      </c>
      <c r="J191" s="12">
        <f t="shared" si="6"/>
        <v>9.4918504314477471E-4</v>
      </c>
      <c r="M191" s="60"/>
    </row>
    <row r="192" spans="2:13" x14ac:dyDescent="0.3">
      <c r="B192" s="10"/>
      <c r="C192" s="10">
        <v>185</v>
      </c>
      <c r="D192" s="10" t="s">
        <v>462</v>
      </c>
      <c r="E192" s="10">
        <v>7.99</v>
      </c>
      <c r="F192" s="10">
        <v>7.99</v>
      </c>
      <c r="G192" s="10"/>
      <c r="H192" s="10">
        <v>1</v>
      </c>
      <c r="I192" s="10">
        <v>156</v>
      </c>
      <c r="J192" s="12">
        <f t="shared" si="6"/>
        <v>5.1217948717948721E-2</v>
      </c>
      <c r="M192" s="60"/>
    </row>
    <row r="193" spans="2:13" x14ac:dyDescent="0.3">
      <c r="B193" s="10"/>
      <c r="C193" s="10">
        <v>186</v>
      </c>
      <c r="D193" s="10" t="s">
        <v>669</v>
      </c>
      <c r="E193" s="10">
        <v>4.54</v>
      </c>
      <c r="F193" s="10">
        <v>5</v>
      </c>
      <c r="G193" s="10"/>
      <c r="H193" s="10">
        <v>1</v>
      </c>
      <c r="I193" s="10">
        <v>417</v>
      </c>
      <c r="J193" s="12">
        <f t="shared" si="6"/>
        <v>1.0887290167865708E-2</v>
      </c>
      <c r="M193" s="60"/>
    </row>
    <row r="194" spans="2:13" x14ac:dyDescent="0.3">
      <c r="B194" s="10"/>
      <c r="C194" s="10">
        <v>187</v>
      </c>
      <c r="D194" s="10" t="s">
        <v>116</v>
      </c>
      <c r="E194" s="10">
        <v>5</v>
      </c>
      <c r="F194" s="10">
        <v>5</v>
      </c>
      <c r="G194" s="10"/>
      <c r="H194" s="10">
        <v>1</v>
      </c>
      <c r="I194" s="10">
        <v>521</v>
      </c>
      <c r="J194" s="12">
        <f t="shared" si="6"/>
        <v>9.5969289827255271E-3</v>
      </c>
      <c r="M194" s="60"/>
    </row>
    <row r="195" spans="2:13" x14ac:dyDescent="0.3">
      <c r="B195" s="10"/>
      <c r="C195" s="10">
        <v>188</v>
      </c>
      <c r="D195" s="10" t="s">
        <v>117</v>
      </c>
      <c r="E195" s="10">
        <v>44</v>
      </c>
      <c r="F195" s="10">
        <v>44</v>
      </c>
      <c r="G195" s="10"/>
      <c r="H195" s="10">
        <v>1</v>
      </c>
      <c r="I195" s="10">
        <v>521</v>
      </c>
      <c r="J195" s="12">
        <f t="shared" si="6"/>
        <v>8.4452975047984644E-2</v>
      </c>
      <c r="M195" s="60"/>
    </row>
    <row r="196" spans="2:13" x14ac:dyDescent="0.3">
      <c r="B196" s="10"/>
      <c r="C196" s="10">
        <v>189</v>
      </c>
      <c r="D196" s="10" t="s">
        <v>118</v>
      </c>
      <c r="E196" s="10">
        <v>27</v>
      </c>
      <c r="F196" s="10">
        <v>27</v>
      </c>
      <c r="G196" s="10"/>
      <c r="H196" s="10">
        <v>1</v>
      </c>
      <c r="I196" s="10">
        <v>521</v>
      </c>
      <c r="J196" s="12">
        <f t="shared" si="6"/>
        <v>5.1823416506717852E-2</v>
      </c>
      <c r="M196" s="60"/>
    </row>
    <row r="197" spans="2:13" x14ac:dyDescent="0.3">
      <c r="B197" s="10"/>
      <c r="C197" s="10">
        <v>190</v>
      </c>
      <c r="D197" s="10" t="s">
        <v>120</v>
      </c>
      <c r="E197" s="10">
        <v>6.5</v>
      </c>
      <c r="F197" s="10">
        <v>19.5</v>
      </c>
      <c r="G197" s="10"/>
      <c r="H197" s="10">
        <v>1</v>
      </c>
      <c r="I197" s="10">
        <v>521</v>
      </c>
      <c r="J197" s="12">
        <f t="shared" si="6"/>
        <v>1.2476007677543186E-2</v>
      </c>
      <c r="M197" s="60"/>
    </row>
    <row r="198" spans="2:13" x14ac:dyDescent="0.3">
      <c r="B198" s="10"/>
      <c r="C198" s="10">
        <v>191</v>
      </c>
      <c r="D198" s="10" t="s">
        <v>121</v>
      </c>
      <c r="E198" s="10">
        <v>7.29</v>
      </c>
      <c r="F198" s="10">
        <v>3.99</v>
      </c>
      <c r="G198" s="10"/>
      <c r="H198" s="10">
        <v>1</v>
      </c>
      <c r="I198" s="10">
        <v>521</v>
      </c>
      <c r="J198" s="12">
        <f t="shared" si="6"/>
        <v>1.3992322456813819E-2</v>
      </c>
      <c r="M198" s="60"/>
    </row>
    <row r="199" spans="2:13" x14ac:dyDescent="0.3">
      <c r="B199" s="10"/>
      <c r="C199" s="10">
        <v>192</v>
      </c>
      <c r="D199" s="10" t="s">
        <v>463</v>
      </c>
      <c r="E199" s="10">
        <v>239.99</v>
      </c>
      <c r="F199" s="10">
        <v>228.65</v>
      </c>
      <c r="G199" s="10"/>
      <c r="H199" s="10">
        <v>1</v>
      </c>
      <c r="I199" s="10">
        <v>521</v>
      </c>
      <c r="J199" s="12">
        <f t="shared" si="6"/>
        <v>0.4606333973128599</v>
      </c>
      <c r="M199" s="60"/>
    </row>
    <row r="200" spans="2:13" x14ac:dyDescent="0.3">
      <c r="B200" s="10"/>
      <c r="C200" s="10">
        <v>193</v>
      </c>
      <c r="D200" s="10" t="s">
        <v>464</v>
      </c>
      <c r="E200" s="10">
        <v>249.99</v>
      </c>
      <c r="F200" s="10">
        <v>239.2</v>
      </c>
      <c r="G200" s="10"/>
      <c r="H200" s="10">
        <v>1</v>
      </c>
      <c r="I200" s="10">
        <v>521</v>
      </c>
      <c r="J200" s="12">
        <f t="shared" si="6"/>
        <v>0.47982725527831094</v>
      </c>
      <c r="M200" s="60"/>
    </row>
    <row r="201" spans="2:13" x14ac:dyDescent="0.3">
      <c r="B201" s="10"/>
      <c r="C201" s="10">
        <v>194</v>
      </c>
      <c r="D201" s="10" t="s">
        <v>465</v>
      </c>
      <c r="E201" s="10">
        <v>22</v>
      </c>
      <c r="F201" s="10">
        <v>22</v>
      </c>
      <c r="G201" s="10"/>
      <c r="H201" s="10">
        <v>2</v>
      </c>
      <c r="I201" s="10">
        <v>156</v>
      </c>
      <c r="J201" s="12">
        <f t="shared" si="6"/>
        <v>0.28205128205128205</v>
      </c>
      <c r="M201" s="60"/>
    </row>
    <row r="202" spans="2:13" x14ac:dyDescent="0.3">
      <c r="B202" s="10"/>
      <c r="C202" s="10">
        <v>195</v>
      </c>
      <c r="D202" s="10" t="s">
        <v>466</v>
      </c>
      <c r="E202" s="10">
        <v>10</v>
      </c>
      <c r="F202" s="10">
        <v>10</v>
      </c>
      <c r="G202" s="10"/>
      <c r="H202" s="10">
        <v>4</v>
      </c>
      <c r="I202" s="10">
        <v>156</v>
      </c>
      <c r="J202" s="12">
        <f t="shared" si="6"/>
        <v>0.25641025641025639</v>
      </c>
      <c r="M202" s="60"/>
    </row>
    <row r="203" spans="2:13" x14ac:dyDescent="0.3">
      <c r="B203" s="10"/>
      <c r="C203" s="10">
        <v>196</v>
      </c>
      <c r="D203" s="10" t="s">
        <v>125</v>
      </c>
      <c r="E203" s="10">
        <v>119</v>
      </c>
      <c r="F203" s="10">
        <v>119</v>
      </c>
      <c r="G203" s="10"/>
      <c r="H203" s="10">
        <v>1</v>
      </c>
      <c r="I203" s="10">
        <v>521</v>
      </c>
      <c r="J203" s="12">
        <f t="shared" si="6"/>
        <v>0.22840690978886757</v>
      </c>
      <c r="M203" s="60"/>
    </row>
    <row r="204" spans="2:13" x14ac:dyDescent="0.3">
      <c r="B204" s="10"/>
      <c r="C204" s="10">
        <v>197</v>
      </c>
      <c r="D204" s="10" t="s">
        <v>124</v>
      </c>
      <c r="E204" s="10">
        <v>249</v>
      </c>
      <c r="F204" s="10">
        <v>44.68</v>
      </c>
      <c r="G204" s="10"/>
      <c r="H204" s="10">
        <v>1</v>
      </c>
      <c r="I204" s="10">
        <v>521</v>
      </c>
      <c r="J204" s="12">
        <f t="shared" si="6"/>
        <v>0.47792706333973128</v>
      </c>
      <c r="M204" s="60"/>
    </row>
    <row r="205" spans="2:13" x14ac:dyDescent="0.3">
      <c r="B205" s="10"/>
      <c r="C205" s="10">
        <v>198</v>
      </c>
      <c r="D205" s="10" t="s">
        <v>467</v>
      </c>
      <c r="E205" s="10">
        <v>15</v>
      </c>
      <c r="F205" s="10">
        <v>20</v>
      </c>
      <c r="G205" s="10"/>
      <c r="H205" s="10">
        <v>1</v>
      </c>
      <c r="I205" s="10">
        <v>104</v>
      </c>
      <c r="J205" s="12">
        <f t="shared" si="6"/>
        <v>0.14423076923076922</v>
      </c>
      <c r="M205" s="60"/>
    </row>
    <row r="206" spans="2:13" x14ac:dyDescent="0.3">
      <c r="B206" s="10"/>
      <c r="C206" s="10">
        <v>199</v>
      </c>
      <c r="D206" s="10" t="s">
        <v>126</v>
      </c>
      <c r="E206" s="10">
        <v>12</v>
      </c>
      <c r="F206" s="10">
        <v>12</v>
      </c>
      <c r="G206" s="10"/>
      <c r="H206" s="10">
        <v>1</v>
      </c>
      <c r="I206" s="10">
        <v>260.7</v>
      </c>
      <c r="J206" s="12">
        <f t="shared" si="6"/>
        <v>4.6029919447640968E-2</v>
      </c>
      <c r="M206" s="60"/>
    </row>
    <row r="207" spans="2:13" x14ac:dyDescent="0.3">
      <c r="B207" s="10"/>
      <c r="C207" s="10">
        <v>200</v>
      </c>
      <c r="D207" s="10" t="s">
        <v>115</v>
      </c>
      <c r="E207" s="10">
        <v>4.54</v>
      </c>
      <c r="F207" s="10">
        <v>5</v>
      </c>
      <c r="G207" s="10"/>
      <c r="H207" s="10">
        <v>1</v>
      </c>
      <c r="I207" s="10">
        <v>417</v>
      </c>
      <c r="J207" s="12">
        <f t="shared" si="6"/>
        <v>1.0887290167865708E-2</v>
      </c>
      <c r="M207" s="60"/>
    </row>
    <row r="208" spans="2:13" x14ac:dyDescent="0.3">
      <c r="B208" s="10"/>
      <c r="C208" s="10">
        <v>201</v>
      </c>
      <c r="D208" s="10" t="s">
        <v>116</v>
      </c>
      <c r="E208" s="10">
        <v>5</v>
      </c>
      <c r="F208" s="10">
        <v>5</v>
      </c>
      <c r="G208" s="10"/>
      <c r="H208" s="10">
        <v>1</v>
      </c>
      <c r="I208" s="10">
        <v>521</v>
      </c>
      <c r="J208" s="12">
        <f t="shared" si="6"/>
        <v>9.5969289827255271E-3</v>
      </c>
      <c r="M208" s="60"/>
    </row>
    <row r="209" spans="2:13" x14ac:dyDescent="0.3">
      <c r="B209" s="10"/>
      <c r="C209" s="10">
        <v>202</v>
      </c>
      <c r="D209" s="10" t="s">
        <v>117</v>
      </c>
      <c r="E209" s="10">
        <v>44</v>
      </c>
      <c r="F209" s="10">
        <v>44</v>
      </c>
      <c r="G209" s="10"/>
      <c r="H209" s="10">
        <v>1</v>
      </c>
      <c r="I209" s="10">
        <v>521</v>
      </c>
      <c r="J209" s="12">
        <f t="shared" si="6"/>
        <v>8.4452975047984644E-2</v>
      </c>
      <c r="M209" s="60"/>
    </row>
    <row r="210" spans="2:13" x14ac:dyDescent="0.3">
      <c r="B210" s="10"/>
      <c r="C210" s="10">
        <v>203</v>
      </c>
      <c r="D210" s="10" t="s">
        <v>118</v>
      </c>
      <c r="E210" s="10">
        <v>27</v>
      </c>
      <c r="F210" s="10">
        <v>27</v>
      </c>
      <c r="G210" s="10"/>
      <c r="H210" s="10">
        <v>1</v>
      </c>
      <c r="I210" s="10">
        <v>521</v>
      </c>
      <c r="J210" s="12">
        <f t="shared" si="6"/>
        <v>5.1823416506717852E-2</v>
      </c>
      <c r="M210" s="60"/>
    </row>
    <row r="211" spans="2:13" x14ac:dyDescent="0.3">
      <c r="B211" s="10"/>
      <c r="C211" s="10">
        <v>204</v>
      </c>
      <c r="D211" s="10" t="s">
        <v>120</v>
      </c>
      <c r="E211" s="10">
        <v>6.5</v>
      </c>
      <c r="F211" s="10">
        <v>19.5</v>
      </c>
      <c r="G211" s="10"/>
      <c r="H211" s="10">
        <v>1</v>
      </c>
      <c r="I211" s="10">
        <v>521</v>
      </c>
      <c r="J211" s="12">
        <f t="shared" si="6"/>
        <v>1.2476007677543186E-2</v>
      </c>
      <c r="M211" s="60"/>
    </row>
    <row r="212" spans="2:13" x14ac:dyDescent="0.3">
      <c r="B212" s="10"/>
      <c r="C212" s="10">
        <v>205</v>
      </c>
      <c r="D212" s="10" t="s">
        <v>121</v>
      </c>
      <c r="E212" s="10">
        <v>7.29</v>
      </c>
      <c r="F212" s="10">
        <v>3.99</v>
      </c>
      <c r="G212" s="10"/>
      <c r="H212" s="10">
        <v>1</v>
      </c>
      <c r="I212" s="10">
        <v>521</v>
      </c>
      <c r="J212" s="12">
        <f t="shared" si="6"/>
        <v>1.3992322456813819E-2</v>
      </c>
      <c r="M212" s="60"/>
    </row>
    <row r="213" spans="2:13" x14ac:dyDescent="0.3">
      <c r="B213" s="10"/>
      <c r="C213" s="10">
        <v>206</v>
      </c>
      <c r="D213" s="10" t="s">
        <v>1515</v>
      </c>
      <c r="E213" s="10">
        <v>499</v>
      </c>
      <c r="F213" s="10">
        <v>149</v>
      </c>
      <c r="G213" s="10"/>
      <c r="H213" s="10">
        <v>1</v>
      </c>
      <c r="I213" s="10">
        <v>521</v>
      </c>
      <c r="J213" s="12">
        <f t="shared" si="6"/>
        <v>0.95777351247600773</v>
      </c>
      <c r="M213" s="60"/>
    </row>
    <row r="214" spans="2:13" x14ac:dyDescent="0.3">
      <c r="B214" s="10"/>
      <c r="C214" s="10">
        <v>207</v>
      </c>
      <c r="D214" s="10" t="s">
        <v>468</v>
      </c>
      <c r="E214" s="10" t="s">
        <v>799</v>
      </c>
      <c r="F214" s="10" t="s">
        <v>799</v>
      </c>
      <c r="G214" s="10"/>
      <c r="H214" s="10">
        <v>1</v>
      </c>
      <c r="I214" s="10">
        <v>521</v>
      </c>
      <c r="J214" s="12"/>
      <c r="M214" s="60"/>
    </row>
    <row r="215" spans="2:13" x14ac:dyDescent="0.3">
      <c r="B215" s="10"/>
      <c r="C215" s="10">
        <v>208</v>
      </c>
      <c r="D215" s="10" t="s">
        <v>131</v>
      </c>
      <c r="E215" s="10">
        <v>7.99</v>
      </c>
      <c r="F215" s="10">
        <v>8.99</v>
      </c>
      <c r="G215" s="10"/>
      <c r="H215" s="10">
        <v>2</v>
      </c>
      <c r="I215" s="10">
        <v>104</v>
      </c>
      <c r="J215" s="12">
        <f t="shared" si="6"/>
        <v>0.15365384615384617</v>
      </c>
      <c r="M215" s="60"/>
    </row>
    <row r="216" spans="2:13" x14ac:dyDescent="0.3">
      <c r="B216" s="10"/>
      <c r="C216" s="10">
        <v>209</v>
      </c>
      <c r="D216" s="10" t="s">
        <v>132</v>
      </c>
      <c r="E216" s="10">
        <v>3.99</v>
      </c>
      <c r="F216" s="10">
        <v>2.99</v>
      </c>
      <c r="G216" s="10"/>
      <c r="H216" s="10">
        <v>2</v>
      </c>
      <c r="I216" s="10">
        <v>104</v>
      </c>
      <c r="J216" s="12">
        <f t="shared" si="6"/>
        <v>7.6730769230769241E-2</v>
      </c>
      <c r="M216" s="60"/>
    </row>
    <row r="217" spans="2:13" x14ac:dyDescent="0.3">
      <c r="B217" s="10"/>
      <c r="C217" s="10">
        <v>210</v>
      </c>
      <c r="D217" s="10" t="s">
        <v>116</v>
      </c>
      <c r="E217" s="10">
        <v>5</v>
      </c>
      <c r="F217" s="10">
        <v>5</v>
      </c>
      <c r="G217" s="10"/>
      <c r="H217" s="10">
        <v>1</v>
      </c>
      <c r="I217" s="10">
        <v>521</v>
      </c>
      <c r="J217" s="12">
        <f t="shared" si="6"/>
        <v>9.5969289827255271E-3</v>
      </c>
      <c r="M217" s="60"/>
    </row>
    <row r="218" spans="2:13" x14ac:dyDescent="0.3">
      <c r="B218" s="10"/>
      <c r="C218" s="10">
        <v>211</v>
      </c>
      <c r="D218" s="10" t="s">
        <v>469</v>
      </c>
      <c r="E218" s="10">
        <v>21</v>
      </c>
      <c r="F218" s="10">
        <v>21</v>
      </c>
      <c r="G218" s="10"/>
      <c r="H218" s="10">
        <v>1</v>
      </c>
      <c r="I218" s="10">
        <v>261</v>
      </c>
      <c r="J218" s="12">
        <f t="shared" si="6"/>
        <v>8.0459770114942528E-2</v>
      </c>
      <c r="M218" s="60"/>
    </row>
    <row r="219" spans="2:13" x14ac:dyDescent="0.3">
      <c r="B219" s="10"/>
      <c r="C219" s="10">
        <v>212</v>
      </c>
      <c r="D219" s="10" t="s">
        <v>470</v>
      </c>
      <c r="E219" s="10">
        <v>14.99</v>
      </c>
      <c r="F219" s="10">
        <v>14.99</v>
      </c>
      <c r="G219" s="10"/>
      <c r="H219" s="10">
        <v>2</v>
      </c>
      <c r="I219" s="10">
        <v>156</v>
      </c>
      <c r="J219" s="12">
        <f t="shared" si="6"/>
        <v>0.19217948717948719</v>
      </c>
      <c r="M219" s="60"/>
    </row>
    <row r="220" spans="2:13" x14ac:dyDescent="0.3">
      <c r="B220" s="10"/>
      <c r="C220" s="10">
        <v>213</v>
      </c>
      <c r="D220" s="10" t="s">
        <v>471</v>
      </c>
      <c r="E220" s="10">
        <v>19.989999999999998</v>
      </c>
      <c r="F220" s="10">
        <v>28.2</v>
      </c>
      <c r="G220" s="10"/>
      <c r="H220" s="10">
        <v>2</v>
      </c>
      <c r="I220" s="10">
        <v>417</v>
      </c>
      <c r="J220" s="12">
        <f t="shared" si="6"/>
        <v>9.5875299760191837E-2</v>
      </c>
      <c r="M220" s="60"/>
    </row>
    <row r="221" spans="2:13" x14ac:dyDescent="0.3">
      <c r="B221" s="10"/>
      <c r="C221" s="10">
        <v>214</v>
      </c>
      <c r="D221" s="10" t="s">
        <v>472</v>
      </c>
      <c r="E221" s="10">
        <v>1.1499999999999999</v>
      </c>
      <c r="F221" s="10">
        <v>2.5</v>
      </c>
      <c r="G221" s="10"/>
      <c r="H221" s="10">
        <v>1</v>
      </c>
      <c r="I221" s="10">
        <v>52</v>
      </c>
      <c r="J221" s="12">
        <f t="shared" si="6"/>
        <v>2.2115384615384613E-2</v>
      </c>
      <c r="M221" s="60"/>
    </row>
    <row r="222" spans="2:13" x14ac:dyDescent="0.3">
      <c r="B222" s="10"/>
      <c r="C222" s="10">
        <v>215</v>
      </c>
      <c r="D222" s="10" t="s">
        <v>473</v>
      </c>
      <c r="E222" s="10">
        <v>2.99</v>
      </c>
      <c r="F222" s="10">
        <v>1.99</v>
      </c>
      <c r="G222" s="10"/>
      <c r="H222" s="10">
        <v>2</v>
      </c>
      <c r="I222" s="10">
        <v>417</v>
      </c>
      <c r="J222" s="12">
        <f t="shared" si="6"/>
        <v>1.4340527577937651E-2</v>
      </c>
      <c r="M222" s="60"/>
    </row>
    <row r="223" spans="2:13" x14ac:dyDescent="0.3">
      <c r="B223" s="10"/>
      <c r="C223" s="10">
        <v>216</v>
      </c>
      <c r="D223" s="10" t="s">
        <v>134</v>
      </c>
      <c r="E223" s="10">
        <v>1.1499999999999999</v>
      </c>
      <c r="F223" s="10">
        <v>2.99</v>
      </c>
      <c r="G223" s="10"/>
      <c r="H223" s="10">
        <v>8</v>
      </c>
      <c r="I223" s="10">
        <v>156</v>
      </c>
      <c r="J223" s="12">
        <f t="shared" si="6"/>
        <v>5.8974358974358973E-2</v>
      </c>
      <c r="M223" s="60"/>
    </row>
    <row r="224" spans="2:13" x14ac:dyDescent="0.3">
      <c r="B224" s="10"/>
      <c r="C224" s="10">
        <v>217</v>
      </c>
      <c r="D224" s="10" t="s">
        <v>474</v>
      </c>
      <c r="E224" s="10">
        <v>3.99</v>
      </c>
      <c r="F224" s="10">
        <v>2.99</v>
      </c>
      <c r="G224" s="10"/>
      <c r="H224" s="10">
        <v>2</v>
      </c>
      <c r="I224" s="10">
        <v>104</v>
      </c>
      <c r="J224" s="12">
        <f t="shared" si="6"/>
        <v>7.6730769230769241E-2</v>
      </c>
      <c r="M224" s="60"/>
    </row>
    <row r="225" spans="2:13" x14ac:dyDescent="0.3">
      <c r="B225" s="10"/>
      <c r="C225" s="10">
        <v>218</v>
      </c>
      <c r="D225" s="10" t="s">
        <v>475</v>
      </c>
      <c r="E225" s="10">
        <v>6.49</v>
      </c>
      <c r="F225" s="10">
        <v>4.99</v>
      </c>
      <c r="G225" s="10"/>
      <c r="H225" s="10">
        <v>1</v>
      </c>
      <c r="I225" s="10">
        <v>261</v>
      </c>
      <c r="J225" s="12">
        <f t="shared" si="6"/>
        <v>2.4865900383141765E-2</v>
      </c>
      <c r="M225" s="60"/>
    </row>
    <row r="226" spans="2:13" x14ac:dyDescent="0.3">
      <c r="B226" s="10"/>
      <c r="C226" s="10">
        <v>219</v>
      </c>
      <c r="D226" s="10" t="s">
        <v>476</v>
      </c>
      <c r="E226" s="10">
        <v>5.49</v>
      </c>
      <c r="F226" s="10">
        <v>4.99</v>
      </c>
      <c r="G226" s="10"/>
      <c r="H226" s="10">
        <v>1</v>
      </c>
      <c r="I226" s="10">
        <v>261</v>
      </c>
      <c r="J226" s="12">
        <f t="shared" si="6"/>
        <v>2.1034482758620691E-2</v>
      </c>
      <c r="M226" s="60"/>
    </row>
    <row r="227" spans="2:13" x14ac:dyDescent="0.3">
      <c r="B227" s="10"/>
      <c r="C227" s="10">
        <v>220</v>
      </c>
      <c r="D227" s="10" t="s">
        <v>477</v>
      </c>
      <c r="E227" s="10">
        <v>6.49</v>
      </c>
      <c r="F227" s="10">
        <v>7.99</v>
      </c>
      <c r="G227" s="10"/>
      <c r="H227" s="10">
        <v>2</v>
      </c>
      <c r="I227" s="10">
        <v>521</v>
      </c>
      <c r="J227" s="12">
        <f t="shared" si="6"/>
        <v>2.4913627639155472E-2</v>
      </c>
      <c r="M227" s="60"/>
    </row>
    <row r="228" spans="2:13" x14ac:dyDescent="0.3">
      <c r="B228" s="10"/>
      <c r="C228" s="10">
        <v>221</v>
      </c>
      <c r="D228" s="10" t="s">
        <v>478</v>
      </c>
      <c r="E228" s="10">
        <v>5.5</v>
      </c>
      <c r="F228" s="10">
        <v>4.99</v>
      </c>
      <c r="G228" s="10"/>
      <c r="H228" s="10">
        <v>1</v>
      </c>
      <c r="I228" s="10">
        <v>521</v>
      </c>
      <c r="J228" s="12">
        <f t="shared" si="6"/>
        <v>1.055662188099808E-2</v>
      </c>
      <c r="M228" s="60"/>
    </row>
    <row r="229" spans="2:13" x14ac:dyDescent="0.3">
      <c r="B229" s="10"/>
      <c r="C229" s="10">
        <v>222</v>
      </c>
      <c r="D229" s="10" t="s">
        <v>479</v>
      </c>
      <c r="E229" s="10">
        <v>2.5</v>
      </c>
      <c r="F229" s="10">
        <v>2.5</v>
      </c>
      <c r="G229" s="10"/>
      <c r="H229" s="10">
        <v>1</v>
      </c>
      <c r="I229" s="10">
        <v>521</v>
      </c>
      <c r="J229" s="12">
        <f t="shared" si="6"/>
        <v>4.7984644913627635E-3</v>
      </c>
      <c r="M229" s="60"/>
    </row>
    <row r="230" spans="2:13" x14ac:dyDescent="0.3">
      <c r="B230" s="10"/>
      <c r="C230" s="10">
        <v>223</v>
      </c>
      <c r="D230" s="10" t="s">
        <v>480</v>
      </c>
      <c r="E230" s="10">
        <v>4.75</v>
      </c>
      <c r="F230" s="10">
        <v>4.5</v>
      </c>
      <c r="G230" s="10"/>
      <c r="H230" s="10">
        <v>1</v>
      </c>
      <c r="I230" s="10">
        <v>521</v>
      </c>
      <c r="J230" s="12">
        <f t="shared" si="6"/>
        <v>9.1170825335892512E-3</v>
      </c>
      <c r="M230" s="60"/>
    </row>
    <row r="231" spans="2:13" x14ac:dyDescent="0.3">
      <c r="B231" s="10"/>
      <c r="C231" s="10">
        <v>224</v>
      </c>
      <c r="D231" s="10" t="s">
        <v>142</v>
      </c>
      <c r="E231" s="10">
        <v>190</v>
      </c>
      <c r="F231" s="10">
        <v>249.99</v>
      </c>
      <c r="G231" s="10"/>
      <c r="H231" s="10">
        <v>1</v>
      </c>
      <c r="I231" s="10">
        <v>521</v>
      </c>
      <c r="J231" s="12">
        <f t="shared" si="6"/>
        <v>0.36468330134357008</v>
      </c>
    </row>
    <row r="232" spans="2:13" x14ac:dyDescent="0.3">
      <c r="B232" s="10"/>
      <c r="C232" s="10">
        <v>225</v>
      </c>
      <c r="D232" s="10" t="s">
        <v>143</v>
      </c>
      <c r="E232" s="10">
        <v>189</v>
      </c>
      <c r="F232" s="10">
        <v>189</v>
      </c>
      <c r="G232" s="10"/>
      <c r="H232" s="10">
        <v>1</v>
      </c>
      <c r="I232" s="10">
        <v>261</v>
      </c>
      <c r="J232" s="12">
        <f t="shared" si="6"/>
        <v>0.72413793103448276</v>
      </c>
    </row>
    <row r="233" spans="2:13" x14ac:dyDescent="0.3">
      <c r="B233" s="10"/>
      <c r="C233" s="10">
        <v>226</v>
      </c>
      <c r="D233" s="10" t="s">
        <v>141</v>
      </c>
      <c r="E233" s="10">
        <v>293</v>
      </c>
      <c r="F233" s="10">
        <v>229</v>
      </c>
      <c r="G233" s="10"/>
      <c r="H233" s="10">
        <v>1</v>
      </c>
      <c r="I233" s="10">
        <v>521</v>
      </c>
      <c r="J233" s="12">
        <f t="shared" si="6"/>
        <v>0.56238003838771589</v>
      </c>
    </row>
    <row r="234" spans="2:13" x14ac:dyDescent="0.3">
      <c r="B234" s="10"/>
      <c r="C234" s="10">
        <v>227</v>
      </c>
      <c r="D234" s="10" t="s">
        <v>145</v>
      </c>
      <c r="E234" s="10">
        <v>9.99</v>
      </c>
      <c r="F234" s="10">
        <v>11.99</v>
      </c>
      <c r="G234" s="10"/>
      <c r="H234" s="10">
        <v>1</v>
      </c>
      <c r="I234" s="10">
        <v>104</v>
      </c>
      <c r="J234" s="12">
        <f t="shared" si="6"/>
        <v>9.6057692307692316E-2</v>
      </c>
      <c r="M234" s="60"/>
    </row>
    <row r="235" spans="2:13" x14ac:dyDescent="0.3">
      <c r="B235" s="10"/>
      <c r="C235" s="10">
        <v>228</v>
      </c>
      <c r="D235" s="10" t="s">
        <v>144</v>
      </c>
      <c r="E235" s="10">
        <v>9.99</v>
      </c>
      <c r="F235" s="10">
        <v>11.99</v>
      </c>
      <c r="G235" s="10"/>
      <c r="H235" s="10">
        <v>1</v>
      </c>
      <c r="I235" s="10">
        <v>104</v>
      </c>
      <c r="J235" s="12">
        <f t="shared" si="6"/>
        <v>9.6057692307692316E-2</v>
      </c>
      <c r="M235" s="60"/>
    </row>
    <row r="236" spans="2:13" x14ac:dyDescent="0.3">
      <c r="B236" s="10"/>
      <c r="C236" s="10">
        <v>229</v>
      </c>
      <c r="D236" s="10" t="s">
        <v>140</v>
      </c>
      <c r="E236" s="10">
        <v>44.99</v>
      </c>
      <c r="F236" s="10">
        <v>39.99</v>
      </c>
      <c r="G236" s="10"/>
      <c r="H236" s="10">
        <v>1</v>
      </c>
      <c r="I236" s="10">
        <v>261</v>
      </c>
      <c r="J236" s="12">
        <f t="shared" si="6"/>
        <v>0.17237547892720306</v>
      </c>
      <c r="M236" s="60"/>
    </row>
    <row r="237" spans="2:13" x14ac:dyDescent="0.3">
      <c r="B237" s="10"/>
      <c r="C237" s="10">
        <v>230</v>
      </c>
      <c r="D237" s="10" t="s">
        <v>481</v>
      </c>
      <c r="E237" s="10">
        <v>14.99</v>
      </c>
      <c r="F237" s="10">
        <v>9.99</v>
      </c>
      <c r="G237" s="10"/>
      <c r="H237" s="10">
        <v>1</v>
      </c>
      <c r="I237" s="10">
        <v>104</v>
      </c>
      <c r="J237" s="12">
        <f t="shared" si="6"/>
        <v>0.14413461538461539</v>
      </c>
      <c r="M237" s="60"/>
    </row>
    <row r="238" spans="2:13" x14ac:dyDescent="0.3">
      <c r="B238" s="10"/>
      <c r="C238" s="10">
        <v>231</v>
      </c>
      <c r="D238" s="10" t="s">
        <v>146</v>
      </c>
      <c r="E238" s="10">
        <v>34.99</v>
      </c>
      <c r="F238" s="10">
        <v>34.99</v>
      </c>
      <c r="G238" s="10"/>
      <c r="H238" s="10">
        <v>1</v>
      </c>
      <c r="I238" s="10">
        <v>1043</v>
      </c>
      <c r="J238" s="12">
        <f t="shared" si="6"/>
        <v>3.3547459252157241E-2</v>
      </c>
      <c r="M238" s="60"/>
    </row>
    <row r="239" spans="2:13" x14ac:dyDescent="0.3">
      <c r="B239" s="10"/>
      <c r="C239" s="10">
        <v>232</v>
      </c>
      <c r="D239" s="10" t="s">
        <v>482</v>
      </c>
      <c r="E239" s="10">
        <v>19.989999999999998</v>
      </c>
      <c r="F239" s="10">
        <v>2.99</v>
      </c>
      <c r="G239" s="10"/>
      <c r="H239" s="10">
        <v>1</v>
      </c>
      <c r="I239" s="10">
        <v>1043</v>
      </c>
      <c r="J239" s="12">
        <f t="shared" si="6"/>
        <v>1.9165867689357619E-2</v>
      </c>
      <c r="M239" s="60"/>
    </row>
    <row r="240" spans="2:13" x14ac:dyDescent="0.3">
      <c r="B240" s="10"/>
      <c r="C240" s="10">
        <v>233</v>
      </c>
      <c r="D240" s="10" t="s">
        <v>483</v>
      </c>
      <c r="E240" s="10">
        <v>11.99</v>
      </c>
      <c r="F240" s="10">
        <v>11.99</v>
      </c>
      <c r="G240" s="10"/>
      <c r="H240" s="10">
        <v>1</v>
      </c>
      <c r="I240" s="10">
        <v>782</v>
      </c>
      <c r="J240" s="12">
        <f t="shared" si="6"/>
        <v>1.5332480818414323E-2</v>
      </c>
      <c r="M240" s="60"/>
    </row>
    <row r="241" spans="2:13" x14ac:dyDescent="0.3">
      <c r="B241" s="10"/>
      <c r="C241" s="10">
        <v>234</v>
      </c>
      <c r="D241" s="10" t="s">
        <v>148</v>
      </c>
      <c r="E241" s="10">
        <v>7.99</v>
      </c>
      <c r="F241" s="10">
        <v>10</v>
      </c>
      <c r="G241" s="10"/>
      <c r="H241" s="10">
        <v>2</v>
      </c>
      <c r="I241" s="10">
        <v>104</v>
      </c>
      <c r="J241" s="12">
        <f t="shared" si="6"/>
        <v>0.15365384615384617</v>
      </c>
      <c r="M241" s="60"/>
    </row>
    <row r="242" spans="2:13" x14ac:dyDescent="0.3">
      <c r="B242" s="10"/>
      <c r="C242" s="10">
        <v>235</v>
      </c>
      <c r="D242" s="10" t="s">
        <v>484</v>
      </c>
      <c r="E242" s="10">
        <v>3.35</v>
      </c>
      <c r="F242" s="10">
        <v>2.99</v>
      </c>
      <c r="G242" s="10"/>
      <c r="H242" s="10">
        <v>2</v>
      </c>
      <c r="I242" s="10">
        <v>104</v>
      </c>
      <c r="J242" s="12">
        <f t="shared" si="6"/>
        <v>6.442307692307693E-2</v>
      </c>
      <c r="M242" s="60"/>
    </row>
    <row r="243" spans="2:13" x14ac:dyDescent="0.3">
      <c r="B243" s="10"/>
      <c r="C243" s="10">
        <v>236</v>
      </c>
      <c r="D243" s="10" t="s">
        <v>485</v>
      </c>
      <c r="E243" s="10">
        <v>4.5</v>
      </c>
      <c r="F243" s="10">
        <v>3.5</v>
      </c>
      <c r="G243" s="10"/>
      <c r="H243" s="10">
        <v>1</v>
      </c>
      <c r="I243" s="10">
        <v>261</v>
      </c>
      <c r="J243" s="12">
        <f t="shared" si="6"/>
        <v>1.7241379310344827E-2</v>
      </c>
      <c r="M243" s="60"/>
    </row>
    <row r="244" spans="2:13" x14ac:dyDescent="0.3">
      <c r="B244" s="10"/>
      <c r="C244" s="10">
        <v>237</v>
      </c>
      <c r="D244" s="10" t="s">
        <v>486</v>
      </c>
      <c r="E244" s="10">
        <v>4.3499999999999996</v>
      </c>
      <c r="F244" s="10">
        <v>5.65</v>
      </c>
      <c r="G244" s="10"/>
      <c r="H244" s="10">
        <v>2</v>
      </c>
      <c r="I244" s="10">
        <v>261</v>
      </c>
      <c r="J244" s="12">
        <f t="shared" si="6"/>
        <v>3.3333333333333333E-2</v>
      </c>
      <c r="M244" s="60"/>
    </row>
    <row r="245" spans="2:13" x14ac:dyDescent="0.3">
      <c r="B245" s="10"/>
      <c r="C245" s="10">
        <v>238</v>
      </c>
      <c r="D245" s="10" t="s">
        <v>149</v>
      </c>
      <c r="E245" s="10">
        <v>1.99</v>
      </c>
      <c r="F245" s="10">
        <v>1.9</v>
      </c>
      <c r="G245" s="10"/>
      <c r="H245" s="10">
        <v>1</v>
      </c>
      <c r="I245" s="10">
        <v>261</v>
      </c>
      <c r="J245" s="12">
        <f t="shared" si="6"/>
        <v>7.6245210727969347E-3</v>
      </c>
      <c r="M245" s="60"/>
    </row>
    <row r="246" spans="2:13" x14ac:dyDescent="0.3">
      <c r="B246" s="10"/>
      <c r="C246" s="10">
        <v>239</v>
      </c>
      <c r="D246" s="10" t="s">
        <v>487</v>
      </c>
      <c r="E246" s="10">
        <v>1.99</v>
      </c>
      <c r="F246" s="10">
        <v>1.5</v>
      </c>
      <c r="G246" s="10"/>
      <c r="H246" s="10">
        <v>3</v>
      </c>
      <c r="I246" s="10">
        <v>209</v>
      </c>
      <c r="J246" s="12">
        <f t="shared" si="6"/>
        <v>2.8564593301435407E-2</v>
      </c>
      <c r="M246" s="60"/>
    </row>
    <row r="247" spans="2:13" x14ac:dyDescent="0.3">
      <c r="B247" s="10"/>
      <c r="C247" s="10">
        <v>240</v>
      </c>
      <c r="D247" s="10" t="s">
        <v>488</v>
      </c>
      <c r="E247" s="10">
        <v>5.49</v>
      </c>
      <c r="F247" s="10">
        <v>6.99</v>
      </c>
      <c r="G247" s="10"/>
      <c r="H247" s="10">
        <v>1</v>
      </c>
      <c r="I247" s="10">
        <v>1042.9000000000001</v>
      </c>
      <c r="J247" s="12">
        <f t="shared" si="6"/>
        <v>5.2641672260044107E-3</v>
      </c>
      <c r="M247" s="60"/>
    </row>
    <row r="248" spans="2:13" x14ac:dyDescent="0.3">
      <c r="B248" s="10"/>
      <c r="C248" s="10">
        <v>241</v>
      </c>
      <c r="D248" s="10" t="s">
        <v>154</v>
      </c>
      <c r="E248" s="10">
        <v>8.99</v>
      </c>
      <c r="F248" s="10">
        <v>5.99</v>
      </c>
      <c r="G248" s="10"/>
      <c r="H248" s="10">
        <v>1</v>
      </c>
      <c r="I248" s="10">
        <v>1043</v>
      </c>
      <c r="J248" s="12">
        <f t="shared" si="6"/>
        <v>8.6193672099712376E-3</v>
      </c>
      <c r="M248" s="60"/>
    </row>
    <row r="249" spans="2:13" x14ac:dyDescent="0.3">
      <c r="B249" s="10"/>
      <c r="C249" s="10">
        <v>242</v>
      </c>
      <c r="D249" s="10" t="s">
        <v>374</v>
      </c>
      <c r="E249" s="10">
        <v>4.99</v>
      </c>
      <c r="F249" s="10">
        <v>4.99</v>
      </c>
      <c r="G249" s="10"/>
      <c r="H249" s="10">
        <v>1</v>
      </c>
      <c r="I249" s="10">
        <v>104</v>
      </c>
      <c r="J249" s="12">
        <f t="shared" si="6"/>
        <v>4.798076923076923E-2</v>
      </c>
      <c r="M249" s="60"/>
    </row>
    <row r="250" spans="2:13" x14ac:dyDescent="0.3">
      <c r="B250" s="10"/>
      <c r="C250" s="10">
        <v>243</v>
      </c>
      <c r="D250" s="10" t="s">
        <v>489</v>
      </c>
      <c r="E250" s="10">
        <v>2.25</v>
      </c>
      <c r="F250" s="10">
        <v>2.25</v>
      </c>
      <c r="G250" s="10"/>
      <c r="H250" s="10">
        <v>1</v>
      </c>
      <c r="I250" s="10">
        <v>261</v>
      </c>
      <c r="J250" s="12">
        <f t="shared" si="6"/>
        <v>8.6206896551724137E-3</v>
      </c>
      <c r="M250" s="60"/>
    </row>
    <row r="251" spans="2:13" x14ac:dyDescent="0.3">
      <c r="B251" s="10"/>
      <c r="C251" s="10">
        <v>244</v>
      </c>
      <c r="D251" s="10" t="s">
        <v>157</v>
      </c>
      <c r="E251" s="10">
        <v>4.99</v>
      </c>
      <c r="F251" s="10">
        <v>1.5</v>
      </c>
      <c r="G251" s="10"/>
      <c r="H251" s="10">
        <v>1</v>
      </c>
      <c r="I251" s="10">
        <v>261</v>
      </c>
      <c r="J251" s="12">
        <f t="shared" si="6"/>
        <v>1.9118773946360156E-2</v>
      </c>
      <c r="M251" s="60"/>
    </row>
    <row r="252" spans="2:13" x14ac:dyDescent="0.3">
      <c r="B252" s="10"/>
      <c r="C252" s="10">
        <v>245</v>
      </c>
      <c r="D252" s="10" t="s">
        <v>490</v>
      </c>
      <c r="E252" s="10">
        <v>1.7</v>
      </c>
      <c r="F252" s="10">
        <v>1.6</v>
      </c>
      <c r="G252" s="10"/>
      <c r="H252" s="10">
        <v>1</v>
      </c>
      <c r="I252" s="10">
        <v>104</v>
      </c>
      <c r="J252" s="12">
        <f t="shared" si="6"/>
        <v>1.6346153846153847E-2</v>
      </c>
      <c r="M252" s="60"/>
    </row>
    <row r="253" spans="2:13" x14ac:dyDescent="0.3">
      <c r="B253" s="10"/>
      <c r="C253" s="10">
        <v>246</v>
      </c>
      <c r="D253" s="10" t="s">
        <v>491</v>
      </c>
      <c r="E253" s="10">
        <v>4.75</v>
      </c>
      <c r="F253" s="10">
        <v>2.79</v>
      </c>
      <c r="G253" s="10"/>
      <c r="H253" s="10">
        <v>1</v>
      </c>
      <c r="I253" s="10">
        <v>261</v>
      </c>
      <c r="J253" s="12">
        <f t="shared" ref="J253:J316" si="7">+(E253*H253)/I253</f>
        <v>1.8199233716475097E-2</v>
      </c>
      <c r="M253" s="60"/>
    </row>
    <row r="254" spans="2:13" x14ac:dyDescent="0.3">
      <c r="B254" s="10"/>
      <c r="C254" s="10">
        <v>247</v>
      </c>
      <c r="D254" s="10" t="s">
        <v>628</v>
      </c>
      <c r="E254" s="10">
        <v>4.99</v>
      </c>
      <c r="F254" s="10">
        <v>4.5</v>
      </c>
      <c r="G254" s="10"/>
      <c r="H254" s="10">
        <v>1</v>
      </c>
      <c r="I254" s="10">
        <v>261</v>
      </c>
      <c r="J254" s="12">
        <f t="shared" si="7"/>
        <v>1.9118773946360156E-2</v>
      </c>
      <c r="M254" s="60"/>
    </row>
    <row r="255" spans="2:13" x14ac:dyDescent="0.3">
      <c r="B255" s="10"/>
      <c r="C255" s="10">
        <v>248</v>
      </c>
      <c r="D255" s="10" t="s">
        <v>156</v>
      </c>
      <c r="E255" s="10">
        <v>8.99</v>
      </c>
      <c r="F255" s="10">
        <v>5.99</v>
      </c>
      <c r="G255" s="10"/>
      <c r="H255" s="10">
        <v>1</v>
      </c>
      <c r="I255" s="10">
        <v>521</v>
      </c>
      <c r="J255" s="12">
        <f t="shared" si="7"/>
        <v>1.7255278310940498E-2</v>
      </c>
      <c r="M255" s="60"/>
    </row>
    <row r="256" spans="2:13" x14ac:dyDescent="0.3">
      <c r="B256" s="10"/>
      <c r="C256" s="10">
        <v>249</v>
      </c>
      <c r="D256" s="10" t="s">
        <v>162</v>
      </c>
      <c r="E256" s="10">
        <v>14</v>
      </c>
      <c r="F256" s="10">
        <v>6.99</v>
      </c>
      <c r="G256" s="10"/>
      <c r="H256" s="10">
        <v>1</v>
      </c>
      <c r="I256" s="10">
        <v>104</v>
      </c>
      <c r="J256" s="12">
        <f t="shared" si="7"/>
        <v>0.13461538461538461</v>
      </c>
      <c r="M256" s="60"/>
    </row>
    <row r="257" spans="2:13" x14ac:dyDescent="0.3">
      <c r="B257" s="10"/>
      <c r="C257" s="10">
        <v>250</v>
      </c>
      <c r="D257" s="10" t="s">
        <v>163</v>
      </c>
      <c r="E257" s="10">
        <v>1.99</v>
      </c>
      <c r="F257" s="10">
        <v>1.79</v>
      </c>
      <c r="G257" s="10"/>
      <c r="H257" s="10">
        <v>1</v>
      </c>
      <c r="I257" s="10">
        <v>104</v>
      </c>
      <c r="J257" s="12">
        <f t="shared" si="7"/>
        <v>1.9134615384615385E-2</v>
      </c>
      <c r="M257" s="60"/>
    </row>
    <row r="258" spans="2:13" x14ac:dyDescent="0.3">
      <c r="B258" s="10"/>
      <c r="C258" s="10">
        <v>251</v>
      </c>
      <c r="D258" s="10" t="s">
        <v>164</v>
      </c>
      <c r="E258" s="10">
        <v>1.99</v>
      </c>
      <c r="F258" s="10">
        <v>3.45</v>
      </c>
      <c r="G258" s="10"/>
      <c r="H258" s="10">
        <v>1</v>
      </c>
      <c r="I258" s="10">
        <v>104</v>
      </c>
      <c r="J258" s="12">
        <f t="shared" si="7"/>
        <v>1.9134615384615385E-2</v>
      </c>
      <c r="M258" s="60"/>
    </row>
    <row r="259" spans="2:13" x14ac:dyDescent="0.3">
      <c r="B259" s="10"/>
      <c r="C259" s="10">
        <v>252</v>
      </c>
      <c r="D259" s="10" t="s">
        <v>165</v>
      </c>
      <c r="E259" s="10">
        <v>9.99</v>
      </c>
      <c r="F259" s="10">
        <v>3.99</v>
      </c>
      <c r="G259" s="10"/>
      <c r="H259" s="10">
        <v>1</v>
      </c>
      <c r="I259" s="10">
        <v>521</v>
      </c>
      <c r="J259" s="12">
        <f t="shared" si="7"/>
        <v>1.9174664107485605E-2</v>
      </c>
      <c r="M259" s="60"/>
    </row>
    <row r="260" spans="2:13" x14ac:dyDescent="0.3">
      <c r="B260" s="10"/>
      <c r="C260" s="10">
        <v>253</v>
      </c>
      <c r="D260" s="10" t="s">
        <v>493</v>
      </c>
      <c r="E260" s="10">
        <v>3.99</v>
      </c>
      <c r="F260" s="10">
        <v>3.99</v>
      </c>
      <c r="G260" s="10"/>
      <c r="H260" s="10">
        <v>1</v>
      </c>
      <c r="I260" s="10">
        <v>104.3</v>
      </c>
      <c r="J260" s="12">
        <f t="shared" si="7"/>
        <v>3.8255033557046986E-2</v>
      </c>
      <c r="M260" s="60"/>
    </row>
    <row r="261" spans="2:13" x14ac:dyDescent="0.3">
      <c r="B261" s="10"/>
      <c r="C261" s="10">
        <v>254</v>
      </c>
      <c r="D261" s="10" t="s">
        <v>494</v>
      </c>
      <c r="E261" s="10">
        <v>7.99</v>
      </c>
      <c r="F261" s="10">
        <v>7.99</v>
      </c>
      <c r="G261" s="10"/>
      <c r="H261" s="10">
        <v>2</v>
      </c>
      <c r="I261" s="10">
        <v>104</v>
      </c>
      <c r="J261" s="12">
        <f t="shared" si="7"/>
        <v>0.15365384615384617</v>
      </c>
      <c r="M261" s="60"/>
    </row>
    <row r="262" spans="2:13" x14ac:dyDescent="0.3">
      <c r="B262" s="10"/>
      <c r="C262" s="10">
        <v>255</v>
      </c>
      <c r="D262" s="10" t="s">
        <v>160</v>
      </c>
      <c r="E262" s="10">
        <v>5.99</v>
      </c>
      <c r="F262" s="10">
        <v>6.5</v>
      </c>
      <c r="G262" s="10"/>
      <c r="H262" s="10">
        <v>1</v>
      </c>
      <c r="I262" s="10">
        <v>104</v>
      </c>
      <c r="J262" s="12">
        <f t="shared" si="7"/>
        <v>5.7596153846153846E-2</v>
      </c>
      <c r="M262" s="60"/>
    </row>
    <row r="263" spans="2:13" x14ac:dyDescent="0.3">
      <c r="B263" s="10"/>
      <c r="C263" s="10">
        <v>256</v>
      </c>
      <c r="D263" s="10" t="s">
        <v>182</v>
      </c>
      <c r="E263" s="10">
        <v>0.99</v>
      </c>
      <c r="F263" s="10">
        <v>0.99</v>
      </c>
      <c r="G263" s="10"/>
      <c r="H263" s="10">
        <v>1</v>
      </c>
      <c r="I263" s="10">
        <v>52</v>
      </c>
      <c r="J263" s="12">
        <f t="shared" si="7"/>
        <v>1.9038461538461539E-2</v>
      </c>
      <c r="M263" s="60"/>
    </row>
    <row r="264" spans="2:13" x14ac:dyDescent="0.3">
      <c r="B264" s="10"/>
      <c r="C264" s="10">
        <v>257</v>
      </c>
      <c r="D264" s="10" t="s">
        <v>194</v>
      </c>
      <c r="E264" s="10">
        <v>17</v>
      </c>
      <c r="F264" s="10">
        <v>9</v>
      </c>
      <c r="G264" s="10"/>
      <c r="H264" s="10">
        <v>2</v>
      </c>
      <c r="I264" s="10">
        <v>261</v>
      </c>
      <c r="J264" s="12">
        <f t="shared" si="7"/>
        <v>0.13026819923371646</v>
      </c>
      <c r="M264" s="60"/>
    </row>
    <row r="265" spans="2:13" x14ac:dyDescent="0.3">
      <c r="B265" s="10"/>
      <c r="C265" s="10">
        <v>258</v>
      </c>
      <c r="D265" s="10" t="s">
        <v>168</v>
      </c>
      <c r="E265" s="10">
        <v>16</v>
      </c>
      <c r="F265" s="10">
        <v>15.17</v>
      </c>
      <c r="G265" s="10"/>
      <c r="H265" s="10">
        <v>1</v>
      </c>
      <c r="I265" s="10">
        <v>521</v>
      </c>
      <c r="J265" s="12">
        <f t="shared" si="7"/>
        <v>3.0710172744721688E-2</v>
      </c>
      <c r="M265" s="60"/>
    </row>
    <row r="266" spans="2:13" x14ac:dyDescent="0.3">
      <c r="B266" s="10"/>
      <c r="C266" s="10">
        <v>259</v>
      </c>
      <c r="D266" s="10" t="s">
        <v>495</v>
      </c>
      <c r="E266" s="10">
        <v>9.92</v>
      </c>
      <c r="F266" s="10">
        <v>9.92</v>
      </c>
      <c r="G266" s="10"/>
      <c r="H266" s="10">
        <v>1</v>
      </c>
      <c r="I266" s="10">
        <v>261</v>
      </c>
      <c r="J266" s="12">
        <f t="shared" si="7"/>
        <v>3.8007662835249041E-2</v>
      </c>
      <c r="M266" s="60"/>
    </row>
    <row r="267" spans="2:13" x14ac:dyDescent="0.3">
      <c r="B267" s="10"/>
      <c r="C267" s="10">
        <v>260</v>
      </c>
      <c r="D267" s="10" t="s">
        <v>169</v>
      </c>
      <c r="E267" s="10">
        <v>15.2</v>
      </c>
      <c r="F267" s="10">
        <v>19.989999999999998</v>
      </c>
      <c r="G267" s="10"/>
      <c r="H267" s="10">
        <v>1</v>
      </c>
      <c r="I267" s="10">
        <v>261</v>
      </c>
      <c r="J267" s="12">
        <f t="shared" si="7"/>
        <v>5.8237547892720301E-2</v>
      </c>
      <c r="M267" s="60"/>
    </row>
    <row r="268" spans="2:13" x14ac:dyDescent="0.3">
      <c r="B268" s="10"/>
      <c r="C268" s="10">
        <v>261</v>
      </c>
      <c r="D268" s="10" t="s">
        <v>170</v>
      </c>
      <c r="E268" s="10">
        <v>47.23</v>
      </c>
      <c r="F268" s="10">
        <v>47.23</v>
      </c>
      <c r="G268" s="10"/>
      <c r="H268" s="10">
        <v>1</v>
      </c>
      <c r="I268" s="10">
        <v>521</v>
      </c>
      <c r="J268" s="12">
        <f t="shared" si="7"/>
        <v>9.0652591170825331E-2</v>
      </c>
      <c r="M268" s="60"/>
    </row>
    <row r="269" spans="2:13" x14ac:dyDescent="0.3">
      <c r="B269" s="10"/>
      <c r="C269" s="10">
        <v>262</v>
      </c>
      <c r="D269" s="10" t="s">
        <v>167</v>
      </c>
      <c r="E269" s="10">
        <v>2.89</v>
      </c>
      <c r="F269" s="10">
        <v>3.47</v>
      </c>
      <c r="G269" s="10"/>
      <c r="H269" s="10">
        <v>1</v>
      </c>
      <c r="I269" s="10">
        <v>6</v>
      </c>
      <c r="J269" s="12">
        <f t="shared" si="7"/>
        <v>0.48166666666666669</v>
      </c>
      <c r="M269" s="60"/>
    </row>
    <row r="270" spans="2:13" x14ac:dyDescent="0.3">
      <c r="B270" s="10"/>
      <c r="C270" s="10">
        <v>263</v>
      </c>
      <c r="D270" s="10" t="s">
        <v>496</v>
      </c>
      <c r="E270" s="10">
        <v>1.37</v>
      </c>
      <c r="F270" s="10">
        <v>1.58</v>
      </c>
      <c r="G270" s="10"/>
      <c r="H270" s="10">
        <v>1</v>
      </c>
      <c r="I270" s="10">
        <v>11</v>
      </c>
      <c r="J270" s="12">
        <f t="shared" si="7"/>
        <v>0.12454545454545456</v>
      </c>
      <c r="M270" s="60"/>
    </row>
    <row r="271" spans="2:13" x14ac:dyDescent="0.3">
      <c r="B271" s="10"/>
      <c r="C271" s="10">
        <v>264</v>
      </c>
      <c r="D271" s="10" t="s">
        <v>497</v>
      </c>
      <c r="E271" s="10">
        <v>7.4</v>
      </c>
      <c r="F271" s="10">
        <v>1.6</v>
      </c>
      <c r="G271" s="10"/>
      <c r="H271" s="10">
        <v>1</v>
      </c>
      <c r="I271" s="10">
        <v>261</v>
      </c>
      <c r="J271" s="12">
        <f t="shared" si="7"/>
        <v>2.8352490421455941E-2</v>
      </c>
      <c r="M271" s="60"/>
    </row>
    <row r="272" spans="2:13" x14ac:dyDescent="0.3">
      <c r="B272" s="10"/>
      <c r="C272" s="10">
        <v>265</v>
      </c>
      <c r="D272" s="10" t="s">
        <v>498</v>
      </c>
      <c r="E272" s="10">
        <v>6.27</v>
      </c>
      <c r="F272" s="10">
        <v>6.27</v>
      </c>
      <c r="G272" s="10"/>
      <c r="H272" s="10">
        <v>1</v>
      </c>
      <c r="I272" s="10">
        <v>52</v>
      </c>
      <c r="J272" s="12">
        <f t="shared" si="7"/>
        <v>0.12057692307692307</v>
      </c>
      <c r="M272" s="60"/>
    </row>
    <row r="273" spans="2:13" x14ac:dyDescent="0.3">
      <c r="B273" s="10"/>
      <c r="C273" s="10">
        <v>266</v>
      </c>
      <c r="D273" s="10" t="s">
        <v>499</v>
      </c>
      <c r="E273" s="10">
        <v>0.99</v>
      </c>
      <c r="F273" s="10">
        <v>2.75</v>
      </c>
      <c r="G273" s="10"/>
      <c r="H273" s="10">
        <v>1</v>
      </c>
      <c r="I273" s="10">
        <v>52</v>
      </c>
      <c r="J273" s="12">
        <f t="shared" si="7"/>
        <v>1.9038461538461539E-2</v>
      </c>
      <c r="M273" s="60"/>
    </row>
    <row r="274" spans="2:13" x14ac:dyDescent="0.3">
      <c r="B274" s="10"/>
      <c r="C274" s="10">
        <v>267</v>
      </c>
      <c r="D274" s="10" t="s">
        <v>500</v>
      </c>
      <c r="E274" s="10">
        <v>4.49</v>
      </c>
      <c r="F274" s="10">
        <v>4.99</v>
      </c>
      <c r="G274" s="10"/>
      <c r="H274" s="10">
        <v>1</v>
      </c>
      <c r="I274" s="10">
        <v>261</v>
      </c>
      <c r="J274" s="12">
        <f t="shared" si="7"/>
        <v>1.7203065134099617E-2</v>
      </c>
      <c r="M274" s="60"/>
    </row>
    <row r="275" spans="2:13" x14ac:dyDescent="0.3">
      <c r="B275" s="10"/>
      <c r="C275" s="10">
        <v>268</v>
      </c>
      <c r="D275" s="10" t="s">
        <v>172</v>
      </c>
      <c r="E275" s="10">
        <v>5</v>
      </c>
      <c r="F275" s="10">
        <v>6.5</v>
      </c>
      <c r="G275" s="10"/>
      <c r="H275" s="10">
        <v>1</v>
      </c>
      <c r="I275" s="10">
        <v>104</v>
      </c>
      <c r="J275" s="12">
        <f t="shared" si="7"/>
        <v>4.807692307692308E-2</v>
      </c>
      <c r="M275" s="60"/>
    </row>
    <row r="276" spans="2:13" x14ac:dyDescent="0.3">
      <c r="B276" s="10"/>
      <c r="C276" s="10">
        <v>269</v>
      </c>
      <c r="D276" s="10" t="s">
        <v>174</v>
      </c>
      <c r="E276" s="10">
        <v>13</v>
      </c>
      <c r="F276" s="10">
        <v>13</v>
      </c>
      <c r="G276" s="10"/>
      <c r="H276" s="10">
        <v>1</v>
      </c>
      <c r="I276" s="10">
        <v>104</v>
      </c>
      <c r="J276" s="12">
        <f t="shared" si="7"/>
        <v>0.125</v>
      </c>
      <c r="M276" s="60"/>
    </row>
    <row r="277" spans="2:13" x14ac:dyDescent="0.3">
      <c r="B277" s="10"/>
      <c r="C277" s="10">
        <v>270</v>
      </c>
      <c r="D277" s="10" t="s">
        <v>501</v>
      </c>
      <c r="E277" s="10">
        <v>2.5</v>
      </c>
      <c r="F277" s="10">
        <v>1</v>
      </c>
      <c r="G277" s="10"/>
      <c r="H277" s="10">
        <v>1</v>
      </c>
      <c r="I277" s="10">
        <v>52</v>
      </c>
      <c r="J277" s="12">
        <f t="shared" si="7"/>
        <v>4.807692307692308E-2</v>
      </c>
      <c r="M277" s="60"/>
    </row>
    <row r="278" spans="2:13" x14ac:dyDescent="0.3">
      <c r="B278" s="10"/>
      <c r="C278" s="10">
        <v>271</v>
      </c>
      <c r="D278" s="10" t="s">
        <v>176</v>
      </c>
      <c r="E278" s="10">
        <v>3.98</v>
      </c>
      <c r="F278" s="10">
        <v>3.98</v>
      </c>
      <c r="G278" s="10"/>
      <c r="H278" s="10">
        <v>1</v>
      </c>
      <c r="I278" s="10">
        <v>104</v>
      </c>
      <c r="J278" s="12">
        <f t="shared" si="7"/>
        <v>3.8269230769230771E-2</v>
      </c>
      <c r="M278" s="60"/>
    </row>
    <row r="279" spans="2:13" x14ac:dyDescent="0.3">
      <c r="B279" s="10"/>
      <c r="C279" s="10">
        <v>272</v>
      </c>
      <c r="D279" s="10" t="s">
        <v>175</v>
      </c>
      <c r="E279" s="10">
        <v>59</v>
      </c>
      <c r="F279" s="10">
        <v>62</v>
      </c>
      <c r="G279" s="10"/>
      <c r="H279" s="10">
        <v>1</v>
      </c>
      <c r="I279" s="10">
        <v>261</v>
      </c>
      <c r="J279" s="12">
        <f t="shared" si="7"/>
        <v>0.22605363984674329</v>
      </c>
      <c r="M279" s="60"/>
    </row>
    <row r="280" spans="2:13" x14ac:dyDescent="0.3">
      <c r="B280" s="10"/>
      <c r="C280" s="10">
        <v>273</v>
      </c>
      <c r="D280" s="10" t="s">
        <v>191</v>
      </c>
      <c r="E280" s="10">
        <v>1.79</v>
      </c>
      <c r="F280" s="10">
        <v>1.79</v>
      </c>
      <c r="G280" s="10"/>
      <c r="H280" s="10">
        <v>1</v>
      </c>
      <c r="I280" s="10">
        <v>9</v>
      </c>
      <c r="J280" s="12">
        <f t="shared" si="7"/>
        <v>0.19888888888888889</v>
      </c>
      <c r="M280" s="60"/>
    </row>
    <row r="281" spans="2:13" x14ac:dyDescent="0.3">
      <c r="B281" s="10"/>
      <c r="C281" s="10">
        <v>274</v>
      </c>
      <c r="D281" s="10" t="s">
        <v>183</v>
      </c>
      <c r="E281" s="10">
        <v>0.53</v>
      </c>
      <c r="F281" s="10">
        <v>0.53</v>
      </c>
      <c r="G281" s="10"/>
      <c r="H281" s="10">
        <v>1</v>
      </c>
      <c r="I281" s="10">
        <v>4</v>
      </c>
      <c r="J281" s="12">
        <f t="shared" si="7"/>
        <v>0.13250000000000001</v>
      </c>
      <c r="M281" s="60"/>
    </row>
    <row r="282" spans="2:13" x14ac:dyDescent="0.3">
      <c r="B282" s="10"/>
      <c r="C282" s="10">
        <v>275</v>
      </c>
      <c r="D282" s="10" t="s">
        <v>505</v>
      </c>
      <c r="E282" s="10">
        <v>1</v>
      </c>
      <c r="F282" s="10">
        <v>1.58</v>
      </c>
      <c r="G282" s="10"/>
      <c r="H282" s="10">
        <v>1</v>
      </c>
      <c r="I282" s="10">
        <v>4</v>
      </c>
      <c r="J282" s="12">
        <f t="shared" si="7"/>
        <v>0.25</v>
      </c>
      <c r="M282" s="60"/>
    </row>
    <row r="283" spans="2:13" x14ac:dyDescent="0.3">
      <c r="B283" s="10"/>
      <c r="C283" s="10">
        <v>276</v>
      </c>
      <c r="D283" s="10" t="s">
        <v>190</v>
      </c>
      <c r="E283" s="10">
        <v>0.99</v>
      </c>
      <c r="F283" s="10">
        <v>0.99</v>
      </c>
      <c r="G283" s="10"/>
      <c r="H283" s="10">
        <v>1</v>
      </c>
      <c r="I283" s="10">
        <v>52</v>
      </c>
      <c r="J283" s="12">
        <f t="shared" si="7"/>
        <v>1.9038461538461539E-2</v>
      </c>
      <c r="M283" s="60"/>
    </row>
    <row r="284" spans="2:13" x14ac:dyDescent="0.3">
      <c r="B284" s="10"/>
      <c r="C284" s="10">
        <v>277</v>
      </c>
      <c r="D284" s="10" t="s">
        <v>506</v>
      </c>
      <c r="E284" s="10">
        <v>1.37</v>
      </c>
      <c r="F284" s="10">
        <v>1.37</v>
      </c>
      <c r="G284" s="10"/>
      <c r="H284" s="10">
        <v>1</v>
      </c>
      <c r="I284" s="10">
        <v>13</v>
      </c>
      <c r="J284" s="12">
        <f t="shared" si="7"/>
        <v>0.1053846153846154</v>
      </c>
      <c r="M284" s="60"/>
    </row>
    <row r="285" spans="2:13" x14ac:dyDescent="0.3">
      <c r="B285" s="10"/>
      <c r="C285" s="10">
        <v>278</v>
      </c>
      <c r="D285" s="10" t="s">
        <v>502</v>
      </c>
      <c r="E285" s="10">
        <v>0.42</v>
      </c>
      <c r="F285" s="10">
        <v>0.47</v>
      </c>
      <c r="G285" s="10"/>
      <c r="H285" s="10">
        <v>1</v>
      </c>
      <c r="I285" s="10">
        <v>10</v>
      </c>
      <c r="J285" s="12">
        <f t="shared" si="7"/>
        <v>4.1999999999999996E-2</v>
      </c>
      <c r="M285" s="60"/>
    </row>
    <row r="286" spans="2:13" x14ac:dyDescent="0.3">
      <c r="B286" s="10"/>
      <c r="C286" s="10">
        <v>279</v>
      </c>
      <c r="D286" s="10" t="s">
        <v>503</v>
      </c>
      <c r="E286" s="10">
        <v>0.99</v>
      </c>
      <c r="F286" s="10">
        <v>0.99</v>
      </c>
      <c r="G286" s="10"/>
      <c r="H286" s="10">
        <v>1</v>
      </c>
      <c r="I286" s="10">
        <v>8</v>
      </c>
      <c r="J286" s="12">
        <f t="shared" si="7"/>
        <v>0.12375</v>
      </c>
      <c r="M286" s="60"/>
    </row>
    <row r="287" spans="2:13" x14ac:dyDescent="0.3">
      <c r="B287" s="10"/>
      <c r="C287" s="10">
        <v>280</v>
      </c>
      <c r="D287" s="10" t="s">
        <v>178</v>
      </c>
      <c r="E287" s="10">
        <v>0.99</v>
      </c>
      <c r="F287" s="10">
        <v>0.99</v>
      </c>
      <c r="G287" s="10"/>
      <c r="H287" s="10">
        <v>1</v>
      </c>
      <c r="I287" s="10">
        <v>26</v>
      </c>
      <c r="J287" s="12">
        <f t="shared" si="7"/>
        <v>3.8076923076923078E-2</v>
      </c>
      <c r="M287" s="60"/>
    </row>
    <row r="288" spans="2:13" x14ac:dyDescent="0.3">
      <c r="B288" s="10"/>
      <c r="C288" s="10">
        <v>281</v>
      </c>
      <c r="D288" s="10" t="s">
        <v>504</v>
      </c>
      <c r="E288" s="10">
        <v>2.31</v>
      </c>
      <c r="F288" s="10">
        <v>2.31</v>
      </c>
      <c r="G288" s="10"/>
      <c r="H288" s="10">
        <v>1</v>
      </c>
      <c r="I288" s="10">
        <v>4</v>
      </c>
      <c r="J288" s="12">
        <f t="shared" si="7"/>
        <v>0.57750000000000001</v>
      </c>
      <c r="M288" s="60"/>
    </row>
    <row r="289" spans="2:13" x14ac:dyDescent="0.3">
      <c r="B289" s="10"/>
      <c r="C289" s="10">
        <v>282</v>
      </c>
      <c r="D289" s="10" t="s">
        <v>179</v>
      </c>
      <c r="E289" s="10">
        <v>0.99</v>
      </c>
      <c r="F289" s="10">
        <v>0.99</v>
      </c>
      <c r="G289" s="10"/>
      <c r="H289" s="10">
        <v>1</v>
      </c>
      <c r="I289" s="10">
        <v>4</v>
      </c>
      <c r="J289" s="12">
        <f t="shared" si="7"/>
        <v>0.2475</v>
      </c>
      <c r="M289" s="60"/>
    </row>
    <row r="290" spans="2:13" x14ac:dyDescent="0.3">
      <c r="B290" s="10"/>
      <c r="C290" s="10">
        <v>283</v>
      </c>
      <c r="D290" s="10" t="s">
        <v>189</v>
      </c>
      <c r="E290" s="10">
        <v>0.53</v>
      </c>
      <c r="F290" s="10">
        <v>0.53</v>
      </c>
      <c r="G290" s="10"/>
      <c r="H290" s="10">
        <v>1</v>
      </c>
      <c r="I290" s="10">
        <v>4</v>
      </c>
      <c r="J290" s="12">
        <f t="shared" si="7"/>
        <v>0.13250000000000001</v>
      </c>
      <c r="M290" s="60"/>
    </row>
    <row r="291" spans="2:13" x14ac:dyDescent="0.3">
      <c r="B291" s="10"/>
      <c r="C291" s="10">
        <v>284</v>
      </c>
      <c r="D291" s="10" t="s">
        <v>507</v>
      </c>
      <c r="E291" s="10">
        <v>1.52</v>
      </c>
      <c r="F291" s="10">
        <v>1.42</v>
      </c>
      <c r="G291" s="10"/>
      <c r="H291" s="10">
        <v>1</v>
      </c>
      <c r="I291" s="10">
        <v>9</v>
      </c>
      <c r="J291" s="12">
        <f t="shared" si="7"/>
        <v>0.16888888888888889</v>
      </c>
      <c r="M291" s="60"/>
    </row>
    <row r="292" spans="2:13" x14ac:dyDescent="0.3">
      <c r="B292" s="10"/>
      <c r="C292" s="10">
        <v>285</v>
      </c>
      <c r="D292" s="10" t="s">
        <v>186</v>
      </c>
      <c r="E292" s="10">
        <v>1.31</v>
      </c>
      <c r="F292" s="10">
        <v>1.87</v>
      </c>
      <c r="G292" s="10"/>
      <c r="H292" s="10">
        <v>1</v>
      </c>
      <c r="I292" s="10">
        <v>13</v>
      </c>
      <c r="J292" s="12">
        <f t="shared" si="7"/>
        <v>0.10076923076923078</v>
      </c>
      <c r="M292" s="60"/>
    </row>
    <row r="293" spans="2:13" x14ac:dyDescent="0.3">
      <c r="B293" s="10"/>
      <c r="C293" s="10">
        <v>286</v>
      </c>
      <c r="D293" s="10" t="s">
        <v>508</v>
      </c>
      <c r="E293" s="10">
        <v>13</v>
      </c>
      <c r="F293" s="10">
        <v>15.92</v>
      </c>
      <c r="G293" s="10"/>
      <c r="H293" s="10">
        <v>1</v>
      </c>
      <c r="I293" s="10">
        <v>261</v>
      </c>
      <c r="J293" s="12">
        <f t="shared" si="7"/>
        <v>4.9808429118773943E-2</v>
      </c>
      <c r="M293" s="60"/>
    </row>
    <row r="294" spans="2:13" x14ac:dyDescent="0.3">
      <c r="B294" s="10"/>
      <c r="C294" s="10">
        <v>287</v>
      </c>
      <c r="D294" s="10" t="s">
        <v>509</v>
      </c>
      <c r="E294" s="10">
        <v>12.98</v>
      </c>
      <c r="F294" s="10">
        <v>12.82</v>
      </c>
      <c r="G294" s="10"/>
      <c r="H294" s="10">
        <v>1</v>
      </c>
      <c r="I294" s="10">
        <v>261</v>
      </c>
      <c r="J294" s="12">
        <f t="shared" si="7"/>
        <v>4.9731800766283529E-2</v>
      </c>
      <c r="M294" s="60"/>
    </row>
    <row r="295" spans="2:13" x14ac:dyDescent="0.3">
      <c r="B295" s="10"/>
      <c r="C295" s="10">
        <v>288</v>
      </c>
      <c r="D295" s="10" t="s">
        <v>378</v>
      </c>
      <c r="E295" s="10">
        <v>0.99</v>
      </c>
      <c r="F295" s="10">
        <v>0.99</v>
      </c>
      <c r="G295" s="10"/>
      <c r="H295" s="10">
        <v>1</v>
      </c>
      <c r="I295" s="10">
        <v>521</v>
      </c>
      <c r="J295" s="12">
        <f t="shared" si="7"/>
        <v>1.9001919385796544E-3</v>
      </c>
      <c r="M295" s="60"/>
    </row>
    <row r="296" spans="2:13" x14ac:dyDescent="0.3">
      <c r="B296" s="10"/>
      <c r="C296" s="10">
        <v>289</v>
      </c>
      <c r="D296" s="10" t="s">
        <v>379</v>
      </c>
      <c r="E296" s="10">
        <v>0.99</v>
      </c>
      <c r="F296" s="10">
        <v>0.99</v>
      </c>
      <c r="G296" s="10"/>
      <c r="H296" s="10">
        <v>1</v>
      </c>
      <c r="I296" s="10">
        <v>52</v>
      </c>
      <c r="J296" s="12">
        <f t="shared" si="7"/>
        <v>1.9038461538461539E-2</v>
      </c>
      <c r="M296" s="60"/>
    </row>
    <row r="297" spans="2:13" x14ac:dyDescent="0.3">
      <c r="B297" s="10"/>
      <c r="C297" s="10">
        <v>290</v>
      </c>
      <c r="D297" s="10" t="s">
        <v>116</v>
      </c>
      <c r="E297" s="10">
        <v>5</v>
      </c>
      <c r="F297" s="10">
        <v>5</v>
      </c>
      <c r="G297" s="10"/>
      <c r="H297" s="10">
        <v>1</v>
      </c>
      <c r="I297" s="10">
        <v>521</v>
      </c>
      <c r="J297" s="12">
        <f t="shared" si="7"/>
        <v>9.5969289827255271E-3</v>
      </c>
      <c r="M297" s="60"/>
    </row>
    <row r="298" spans="2:13" x14ac:dyDescent="0.3">
      <c r="B298" s="10"/>
      <c r="C298" s="10">
        <v>291</v>
      </c>
      <c r="D298" s="10" t="s">
        <v>469</v>
      </c>
      <c r="E298" s="10">
        <v>21</v>
      </c>
      <c r="F298" s="10">
        <v>21</v>
      </c>
      <c r="G298" s="10"/>
      <c r="H298" s="10">
        <v>1</v>
      </c>
      <c r="I298" s="10">
        <v>261</v>
      </c>
      <c r="J298" s="12">
        <f t="shared" si="7"/>
        <v>8.0459770114942528E-2</v>
      </c>
      <c r="M298" s="60"/>
    </row>
    <row r="299" spans="2:13" x14ac:dyDescent="0.3">
      <c r="B299" s="10"/>
      <c r="C299" s="10">
        <v>292</v>
      </c>
      <c r="D299" s="10" t="s">
        <v>192</v>
      </c>
      <c r="E299" s="10">
        <v>28</v>
      </c>
      <c r="F299" s="10">
        <v>28</v>
      </c>
      <c r="G299" s="10"/>
      <c r="H299" s="10">
        <v>1</v>
      </c>
      <c r="I299" s="10">
        <v>521</v>
      </c>
      <c r="J299" s="12">
        <f t="shared" si="7"/>
        <v>5.3742802303262956E-2</v>
      </c>
      <c r="M299" s="60"/>
    </row>
    <row r="300" spans="2:13" x14ac:dyDescent="0.3">
      <c r="B300" s="10"/>
      <c r="C300" s="10">
        <v>293</v>
      </c>
      <c r="D300" s="10" t="s">
        <v>510</v>
      </c>
      <c r="E300" s="10">
        <v>4.99</v>
      </c>
      <c r="F300" s="10">
        <v>2.19</v>
      </c>
      <c r="G300" s="10"/>
      <c r="H300" s="10">
        <v>1</v>
      </c>
      <c r="I300" s="10">
        <v>156</v>
      </c>
      <c r="J300" s="12">
        <f t="shared" si="7"/>
        <v>3.1987179487179489E-2</v>
      </c>
      <c r="M300" s="60"/>
    </row>
    <row r="301" spans="2:13" x14ac:dyDescent="0.3">
      <c r="B301" s="10"/>
      <c r="C301" s="10">
        <v>294</v>
      </c>
      <c r="D301" s="10" t="s">
        <v>200</v>
      </c>
      <c r="E301" s="10">
        <v>3</v>
      </c>
      <c r="F301" s="10">
        <v>2.12</v>
      </c>
      <c r="G301" s="10"/>
      <c r="H301" s="10">
        <v>1</v>
      </c>
      <c r="I301" s="10">
        <v>26</v>
      </c>
      <c r="J301" s="12">
        <f t="shared" si="7"/>
        <v>0.11538461538461539</v>
      </c>
      <c r="M301" s="60"/>
    </row>
    <row r="302" spans="2:13" x14ac:dyDescent="0.3">
      <c r="B302" s="10"/>
      <c r="C302" s="10">
        <v>295</v>
      </c>
      <c r="D302" s="10" t="s">
        <v>511</v>
      </c>
      <c r="E302" s="10">
        <v>22.5</v>
      </c>
      <c r="F302" s="10">
        <v>24</v>
      </c>
      <c r="G302" s="10"/>
      <c r="H302" s="10">
        <v>2</v>
      </c>
      <c r="I302" s="10">
        <v>156</v>
      </c>
      <c r="J302" s="12">
        <f t="shared" si="7"/>
        <v>0.28846153846153844</v>
      </c>
      <c r="M302" s="60"/>
    </row>
    <row r="303" spans="2:13" x14ac:dyDescent="0.3">
      <c r="B303" s="10"/>
      <c r="C303" s="10">
        <v>296</v>
      </c>
      <c r="D303" s="10" t="s">
        <v>512</v>
      </c>
      <c r="E303" s="10">
        <v>15</v>
      </c>
      <c r="F303" s="10">
        <v>16</v>
      </c>
      <c r="G303" s="10"/>
      <c r="H303" s="10">
        <v>2</v>
      </c>
      <c r="I303" s="10">
        <v>156</v>
      </c>
      <c r="J303" s="12">
        <f t="shared" si="7"/>
        <v>0.19230769230769232</v>
      </c>
      <c r="M303" s="60"/>
    </row>
    <row r="304" spans="2:13" x14ac:dyDescent="0.3">
      <c r="B304" s="10"/>
      <c r="C304" s="10">
        <v>297</v>
      </c>
      <c r="D304" s="10" t="s">
        <v>513</v>
      </c>
      <c r="E304" s="10">
        <v>8</v>
      </c>
      <c r="F304" s="10">
        <v>9</v>
      </c>
      <c r="G304" s="10"/>
      <c r="H304" s="10">
        <v>2</v>
      </c>
      <c r="I304" s="10">
        <v>156</v>
      </c>
      <c r="J304" s="12">
        <f t="shared" si="7"/>
        <v>0.10256410256410256</v>
      </c>
      <c r="M304" s="60"/>
    </row>
    <row r="305" spans="2:13" x14ac:dyDescent="0.3">
      <c r="B305" s="10"/>
      <c r="C305" s="10">
        <v>298</v>
      </c>
      <c r="D305" s="10" t="s">
        <v>514</v>
      </c>
      <c r="E305" s="10">
        <v>2</v>
      </c>
      <c r="F305" s="10">
        <v>2.5</v>
      </c>
      <c r="G305" s="10"/>
      <c r="H305" s="10">
        <v>2</v>
      </c>
      <c r="I305" s="10">
        <v>156</v>
      </c>
      <c r="J305" s="12">
        <f t="shared" si="7"/>
        <v>2.564102564102564E-2</v>
      </c>
      <c r="M305" s="60"/>
    </row>
    <row r="306" spans="2:13" x14ac:dyDescent="0.3">
      <c r="B306" s="10"/>
      <c r="C306" s="10">
        <v>299</v>
      </c>
      <c r="D306" s="10" t="s">
        <v>629</v>
      </c>
      <c r="E306" s="10">
        <v>15</v>
      </c>
      <c r="F306" s="10">
        <v>24</v>
      </c>
      <c r="G306" s="10"/>
      <c r="H306" s="10">
        <v>2</v>
      </c>
      <c r="I306" s="10">
        <v>156</v>
      </c>
      <c r="J306" s="12">
        <f t="shared" si="7"/>
        <v>0.19230769230769232</v>
      </c>
      <c r="M306" s="60"/>
    </row>
    <row r="307" spans="2:13" x14ac:dyDescent="0.3">
      <c r="B307" s="10"/>
      <c r="C307" s="10">
        <v>300</v>
      </c>
      <c r="D307" s="10" t="s">
        <v>630</v>
      </c>
      <c r="E307" s="10">
        <v>8</v>
      </c>
      <c r="F307" s="10">
        <v>9</v>
      </c>
      <c r="G307" s="10"/>
      <c r="H307" s="10">
        <v>2</v>
      </c>
      <c r="I307" s="10">
        <v>156</v>
      </c>
      <c r="J307" s="12">
        <f t="shared" si="7"/>
        <v>0.10256410256410256</v>
      </c>
      <c r="M307" s="60"/>
    </row>
    <row r="308" spans="2:13" x14ac:dyDescent="0.3">
      <c r="B308" s="10"/>
      <c r="C308" s="10">
        <v>301</v>
      </c>
      <c r="D308" s="10" t="s">
        <v>631</v>
      </c>
      <c r="E308" s="10">
        <v>2</v>
      </c>
      <c r="F308" s="10">
        <v>2.5</v>
      </c>
      <c r="G308" s="10"/>
      <c r="H308" s="10">
        <v>2</v>
      </c>
      <c r="I308" s="10">
        <v>156</v>
      </c>
      <c r="J308" s="12">
        <f t="shared" si="7"/>
        <v>2.564102564102564E-2</v>
      </c>
      <c r="M308" s="60"/>
    </row>
    <row r="309" spans="2:13" x14ac:dyDescent="0.3">
      <c r="B309" s="10"/>
      <c r="C309" s="10">
        <v>302</v>
      </c>
      <c r="D309" s="10" t="s">
        <v>196</v>
      </c>
      <c r="E309" s="10">
        <v>11</v>
      </c>
      <c r="F309" s="10">
        <v>11</v>
      </c>
      <c r="G309" s="10"/>
      <c r="H309" s="10">
        <v>1</v>
      </c>
      <c r="I309" s="10">
        <v>521</v>
      </c>
      <c r="J309" s="12">
        <f t="shared" si="7"/>
        <v>2.1113243761996161E-2</v>
      </c>
      <c r="M309" s="60"/>
    </row>
    <row r="310" spans="2:13" x14ac:dyDescent="0.3">
      <c r="B310" s="10"/>
      <c r="C310" s="10">
        <v>303</v>
      </c>
      <c r="D310" s="10" t="s">
        <v>516</v>
      </c>
      <c r="E310" s="10">
        <v>13</v>
      </c>
      <c r="F310" s="10">
        <v>13</v>
      </c>
      <c r="G310" s="10"/>
      <c r="H310" s="10">
        <v>1</v>
      </c>
      <c r="I310" s="10">
        <v>156</v>
      </c>
      <c r="J310" s="12">
        <f t="shared" si="7"/>
        <v>8.3333333333333329E-2</v>
      </c>
      <c r="M310" s="60"/>
    </row>
    <row r="311" spans="2:13" x14ac:dyDescent="0.3">
      <c r="B311" s="10"/>
      <c r="C311" s="10">
        <v>304</v>
      </c>
      <c r="D311" s="10" t="s">
        <v>198</v>
      </c>
      <c r="E311" s="10">
        <v>12</v>
      </c>
      <c r="F311" s="10">
        <v>13</v>
      </c>
      <c r="G311" s="10"/>
      <c r="H311" s="10">
        <v>1</v>
      </c>
      <c r="I311" s="10">
        <v>52</v>
      </c>
      <c r="J311" s="12">
        <f t="shared" si="7"/>
        <v>0.23076923076923078</v>
      </c>
      <c r="M311" s="60"/>
    </row>
    <row r="312" spans="2:13" x14ac:dyDescent="0.3">
      <c r="B312" s="10"/>
      <c r="C312" s="10">
        <v>305</v>
      </c>
      <c r="D312" s="10" t="s">
        <v>515</v>
      </c>
      <c r="E312" s="10">
        <v>5</v>
      </c>
      <c r="F312" s="10">
        <v>4.24</v>
      </c>
      <c r="G312" s="10"/>
      <c r="H312" s="10">
        <v>1</v>
      </c>
      <c r="I312" s="10">
        <v>521</v>
      </c>
      <c r="J312" s="12">
        <f t="shared" si="7"/>
        <v>9.5969289827255271E-3</v>
      </c>
      <c r="M312" s="60"/>
    </row>
    <row r="313" spans="2:13" x14ac:dyDescent="0.3">
      <c r="B313" s="10"/>
      <c r="C313" s="10">
        <v>306</v>
      </c>
      <c r="D313" s="10" t="s">
        <v>189</v>
      </c>
      <c r="E313" s="10">
        <v>0.53</v>
      </c>
      <c r="F313" s="10">
        <v>0.53</v>
      </c>
      <c r="G313" s="10"/>
      <c r="H313" s="10">
        <v>1</v>
      </c>
      <c r="I313" s="10">
        <v>3</v>
      </c>
      <c r="J313" s="12">
        <f t="shared" si="7"/>
        <v>0.17666666666666667</v>
      </c>
      <c r="M313" s="60"/>
    </row>
    <row r="314" spans="2:13" x14ac:dyDescent="0.3">
      <c r="B314" s="10"/>
      <c r="C314" s="10">
        <v>307</v>
      </c>
      <c r="D314" s="10" t="s">
        <v>162</v>
      </c>
      <c r="E314" s="10">
        <v>14</v>
      </c>
      <c r="F314" s="10">
        <v>6.99</v>
      </c>
      <c r="G314" s="10"/>
      <c r="H314" s="10">
        <v>1</v>
      </c>
      <c r="I314" s="10">
        <v>521</v>
      </c>
      <c r="J314" s="12">
        <f t="shared" si="7"/>
        <v>2.6871401151631478E-2</v>
      </c>
      <c r="M314" s="60"/>
    </row>
    <row r="315" spans="2:13" x14ac:dyDescent="0.3">
      <c r="B315" s="10"/>
      <c r="C315" s="10">
        <v>308</v>
      </c>
      <c r="D315" s="10" t="s">
        <v>517</v>
      </c>
      <c r="E315" s="10">
        <v>4.49</v>
      </c>
      <c r="F315" s="10">
        <v>4.99</v>
      </c>
      <c r="G315" s="10"/>
      <c r="H315" s="10">
        <v>1</v>
      </c>
      <c r="I315" s="10">
        <v>261</v>
      </c>
      <c r="J315" s="12">
        <f t="shared" si="7"/>
        <v>1.7203065134099617E-2</v>
      </c>
      <c r="M315" s="60"/>
    </row>
    <row r="316" spans="2:13" x14ac:dyDescent="0.3">
      <c r="B316" s="10"/>
      <c r="C316" s="10">
        <v>309</v>
      </c>
      <c r="D316" s="10" t="s">
        <v>115</v>
      </c>
      <c r="E316" s="10">
        <v>4.54</v>
      </c>
      <c r="F316" s="10">
        <v>5</v>
      </c>
      <c r="G316" s="10"/>
      <c r="H316" s="10">
        <v>1</v>
      </c>
      <c r="I316" s="10">
        <v>417</v>
      </c>
      <c r="J316" s="12">
        <f t="shared" si="7"/>
        <v>1.0887290167865708E-2</v>
      </c>
      <c r="M316" s="60"/>
    </row>
    <row r="317" spans="2:13" x14ac:dyDescent="0.3">
      <c r="B317" s="10"/>
      <c r="C317" s="10">
        <v>310</v>
      </c>
      <c r="D317" s="10" t="s">
        <v>116</v>
      </c>
      <c r="E317" s="10">
        <v>5</v>
      </c>
      <c r="F317" s="10">
        <v>5</v>
      </c>
      <c r="G317" s="10"/>
      <c r="H317" s="10">
        <v>1</v>
      </c>
      <c r="I317" s="10">
        <v>521</v>
      </c>
      <c r="J317" s="12">
        <f t="shared" ref="J317:J322" si="8">+(E317*H317)/I317</f>
        <v>9.5969289827255271E-3</v>
      </c>
      <c r="M317" s="60"/>
    </row>
    <row r="318" spans="2:13" x14ac:dyDescent="0.3">
      <c r="B318" s="10"/>
      <c r="C318" s="10">
        <v>311</v>
      </c>
      <c r="D318" s="10" t="s">
        <v>117</v>
      </c>
      <c r="E318" s="10">
        <v>44</v>
      </c>
      <c r="F318" s="10">
        <v>44</v>
      </c>
      <c r="G318" s="10"/>
      <c r="H318" s="10">
        <v>1</v>
      </c>
      <c r="I318" s="10">
        <v>521</v>
      </c>
      <c r="J318" s="12">
        <f t="shared" si="8"/>
        <v>8.4452975047984644E-2</v>
      </c>
      <c r="M318" s="60"/>
    </row>
    <row r="319" spans="2:13" x14ac:dyDescent="0.3">
      <c r="B319" s="10"/>
      <c r="C319" s="10">
        <v>312</v>
      </c>
      <c r="D319" s="10" t="s">
        <v>118</v>
      </c>
      <c r="E319" s="10">
        <v>27</v>
      </c>
      <c r="F319" s="10">
        <v>27</v>
      </c>
      <c r="G319" s="10"/>
      <c r="H319" s="10">
        <v>1</v>
      </c>
      <c r="I319" s="10">
        <v>521</v>
      </c>
      <c r="J319" s="12">
        <f t="shared" si="8"/>
        <v>5.1823416506717852E-2</v>
      </c>
      <c r="M319" s="60"/>
    </row>
    <row r="320" spans="2:13" x14ac:dyDescent="0.3">
      <c r="B320" s="10"/>
      <c r="C320" s="10">
        <v>313</v>
      </c>
      <c r="D320" s="10" t="s">
        <v>120</v>
      </c>
      <c r="E320" s="10">
        <v>6.5</v>
      </c>
      <c r="F320" s="10">
        <v>19.5</v>
      </c>
      <c r="G320" s="10"/>
      <c r="H320" s="10">
        <v>1</v>
      </c>
      <c r="I320" s="10">
        <v>521</v>
      </c>
      <c r="J320" s="12">
        <f t="shared" si="8"/>
        <v>1.2476007677543186E-2</v>
      </c>
      <c r="M320" s="60"/>
    </row>
    <row r="321" spans="2:13" x14ac:dyDescent="0.3">
      <c r="B321" s="10"/>
      <c r="C321" s="10">
        <v>314</v>
      </c>
      <c r="D321" s="10" t="s">
        <v>121</v>
      </c>
      <c r="E321" s="10">
        <v>7.29</v>
      </c>
      <c r="F321" s="10">
        <v>3.99</v>
      </c>
      <c r="G321" s="10"/>
      <c r="H321" s="10">
        <v>1</v>
      </c>
      <c r="I321" s="10">
        <v>521</v>
      </c>
      <c r="J321" s="12">
        <f t="shared" si="8"/>
        <v>1.3992322456813819E-2</v>
      </c>
      <c r="M321" s="60"/>
    </row>
    <row r="322" spans="2:13" x14ac:dyDescent="0.3">
      <c r="B322" s="10"/>
      <c r="C322" s="10">
        <v>315</v>
      </c>
      <c r="D322" s="10" t="s">
        <v>201</v>
      </c>
      <c r="E322" s="10">
        <v>199</v>
      </c>
      <c r="F322" s="10">
        <v>184.99</v>
      </c>
      <c r="G322" s="10"/>
      <c r="H322" s="10">
        <v>1</v>
      </c>
      <c r="I322" s="10">
        <v>1043</v>
      </c>
      <c r="J322" s="12">
        <f t="shared" si="8"/>
        <v>0.19079578139980824</v>
      </c>
      <c r="M322" s="60"/>
    </row>
    <row r="323" spans="2:13" x14ac:dyDescent="0.3">
      <c r="B323" s="10"/>
      <c r="C323" s="10">
        <v>316</v>
      </c>
      <c r="D323" s="10" t="s">
        <v>518</v>
      </c>
      <c r="E323" s="10" t="s">
        <v>802</v>
      </c>
      <c r="F323" s="10" t="s">
        <v>802</v>
      </c>
      <c r="G323" s="10"/>
      <c r="H323" s="10">
        <v>1</v>
      </c>
      <c r="I323" s="10">
        <v>417.14</v>
      </c>
      <c r="J323" s="12"/>
      <c r="M323" s="60"/>
    </row>
    <row r="324" spans="2:13" x14ac:dyDescent="0.3">
      <c r="B324" s="10"/>
      <c r="C324" s="10">
        <v>317</v>
      </c>
      <c r="D324" s="10" t="s">
        <v>519</v>
      </c>
      <c r="E324" s="10">
        <v>39</v>
      </c>
      <c r="F324" s="10">
        <v>36</v>
      </c>
      <c r="G324" s="10"/>
      <c r="H324" s="10">
        <v>2</v>
      </c>
      <c r="I324" s="10">
        <v>521</v>
      </c>
      <c r="J324" s="12">
        <f>+(E324*H324)/I324</f>
        <v>0.14971209213051823</v>
      </c>
      <c r="M324" s="60"/>
    </row>
    <row r="325" spans="2:13" x14ac:dyDescent="0.3">
      <c r="B325" s="10"/>
      <c r="C325" s="10">
        <v>318</v>
      </c>
      <c r="D325" s="10" t="s">
        <v>520</v>
      </c>
      <c r="E325" s="10">
        <v>85</v>
      </c>
      <c r="F325" s="10">
        <v>85</v>
      </c>
      <c r="G325" s="10"/>
      <c r="H325" s="10">
        <v>2</v>
      </c>
      <c r="I325" s="10">
        <v>521</v>
      </c>
      <c r="J325" s="12">
        <f t="shared" ref="J325:J345" si="9">+(E325*H325)/I325</f>
        <v>0.32629558541266795</v>
      </c>
      <c r="M325" s="60"/>
    </row>
    <row r="326" spans="2:13" x14ac:dyDescent="0.3">
      <c r="B326" s="10"/>
      <c r="C326" s="10">
        <v>319</v>
      </c>
      <c r="D326" s="10" t="s">
        <v>203</v>
      </c>
      <c r="E326" s="10">
        <v>129</v>
      </c>
      <c r="F326" s="10">
        <v>92.95</v>
      </c>
      <c r="G326" s="10"/>
      <c r="H326" s="10">
        <v>2</v>
      </c>
      <c r="I326" s="10">
        <v>521</v>
      </c>
      <c r="J326" s="12">
        <f t="shared" si="9"/>
        <v>0.49520153550863721</v>
      </c>
      <c r="M326" s="60"/>
    </row>
    <row r="327" spans="2:13" x14ac:dyDescent="0.3">
      <c r="B327" s="10"/>
      <c r="C327" s="10">
        <v>320</v>
      </c>
      <c r="D327" s="10" t="s">
        <v>632</v>
      </c>
      <c r="E327" s="10">
        <v>8</v>
      </c>
      <c r="F327" s="10">
        <v>8</v>
      </c>
      <c r="G327" s="10"/>
      <c r="H327" s="10">
        <v>2</v>
      </c>
      <c r="I327" s="10">
        <v>521</v>
      </c>
      <c r="J327" s="12">
        <f t="shared" si="9"/>
        <v>3.0710172744721688E-2</v>
      </c>
      <c r="M327" s="60"/>
    </row>
    <row r="328" spans="2:13" x14ac:dyDescent="0.3">
      <c r="B328" s="10"/>
      <c r="C328" s="10">
        <v>321</v>
      </c>
      <c r="D328" s="10" t="s">
        <v>116</v>
      </c>
      <c r="E328" s="10">
        <v>5</v>
      </c>
      <c r="F328" s="10">
        <v>5</v>
      </c>
      <c r="G328" s="10"/>
      <c r="H328" s="10">
        <v>1</v>
      </c>
      <c r="I328" s="10">
        <v>261</v>
      </c>
      <c r="J328" s="12">
        <f t="shared" si="9"/>
        <v>1.9157088122605363E-2</v>
      </c>
      <c r="M328" s="60"/>
    </row>
    <row r="329" spans="2:13" x14ac:dyDescent="0.3">
      <c r="B329" s="10"/>
      <c r="C329" s="10">
        <v>322</v>
      </c>
      <c r="D329" s="10" t="s">
        <v>521</v>
      </c>
      <c r="E329" s="10">
        <v>20</v>
      </c>
      <c r="F329" s="10">
        <v>20</v>
      </c>
      <c r="G329" s="10"/>
      <c r="H329" s="10">
        <v>1</v>
      </c>
      <c r="I329" s="10">
        <v>521</v>
      </c>
      <c r="J329" s="12">
        <f t="shared" si="9"/>
        <v>3.8387715930902108E-2</v>
      </c>
      <c r="M329" s="60"/>
    </row>
    <row r="330" spans="2:13" x14ac:dyDescent="0.3">
      <c r="B330" s="10"/>
      <c r="C330" s="10">
        <v>323</v>
      </c>
      <c r="D330" s="10" t="s">
        <v>522</v>
      </c>
      <c r="E330" s="10">
        <v>29.5</v>
      </c>
      <c r="F330" s="10">
        <v>29.5</v>
      </c>
      <c r="G330" s="10"/>
      <c r="H330" s="10">
        <v>2</v>
      </c>
      <c r="I330" s="10">
        <v>52</v>
      </c>
      <c r="J330" s="12">
        <f t="shared" si="9"/>
        <v>1.1346153846153846</v>
      </c>
      <c r="M330" s="60"/>
    </row>
    <row r="331" spans="2:13" x14ac:dyDescent="0.3">
      <c r="B331" s="10"/>
      <c r="C331" s="10">
        <v>324</v>
      </c>
      <c r="D331" s="10" t="s">
        <v>523</v>
      </c>
      <c r="E331" s="10">
        <v>17.5</v>
      </c>
      <c r="F331" s="10">
        <v>10</v>
      </c>
      <c r="G331" s="10"/>
      <c r="H331" s="10">
        <v>1</v>
      </c>
      <c r="I331" s="10">
        <v>261</v>
      </c>
      <c r="J331" s="12">
        <f t="shared" si="9"/>
        <v>6.7049808429118771E-2</v>
      </c>
      <c r="M331" s="60"/>
    </row>
    <row r="332" spans="2:13" x14ac:dyDescent="0.3">
      <c r="B332" s="10"/>
      <c r="C332" s="10">
        <v>325</v>
      </c>
      <c r="D332" s="10" t="s">
        <v>207</v>
      </c>
      <c r="E332" s="10">
        <v>6.5</v>
      </c>
      <c r="F332" s="10">
        <v>8</v>
      </c>
      <c r="G332" s="10"/>
      <c r="H332" s="10">
        <v>2</v>
      </c>
      <c r="I332" s="10">
        <v>261</v>
      </c>
      <c r="J332" s="12">
        <f t="shared" si="9"/>
        <v>4.9808429118773943E-2</v>
      </c>
      <c r="M332" s="60"/>
    </row>
    <row r="333" spans="2:13" x14ac:dyDescent="0.3">
      <c r="B333" s="10"/>
      <c r="C333" s="10">
        <v>326</v>
      </c>
      <c r="D333" s="10" t="s">
        <v>211</v>
      </c>
      <c r="E333" s="10">
        <v>8</v>
      </c>
      <c r="F333" s="10">
        <v>8</v>
      </c>
      <c r="G333" s="10"/>
      <c r="H333" s="10">
        <v>2</v>
      </c>
      <c r="I333" s="10">
        <v>52</v>
      </c>
      <c r="J333" s="12">
        <f t="shared" si="9"/>
        <v>0.30769230769230771</v>
      </c>
      <c r="M333" s="60"/>
    </row>
    <row r="334" spans="2:13" x14ac:dyDescent="0.3">
      <c r="B334" s="10"/>
      <c r="C334" s="10">
        <v>327</v>
      </c>
      <c r="D334" s="10" t="s">
        <v>524</v>
      </c>
      <c r="E334" s="10">
        <v>19.5</v>
      </c>
      <c r="F334" s="10">
        <v>18</v>
      </c>
      <c r="G334" s="10"/>
      <c r="H334" s="10">
        <v>2</v>
      </c>
      <c r="I334" s="10">
        <v>52</v>
      </c>
      <c r="J334" s="12">
        <f t="shared" si="9"/>
        <v>0.75</v>
      </c>
      <c r="M334" s="60"/>
    </row>
    <row r="335" spans="2:13" x14ac:dyDescent="0.3">
      <c r="B335" s="10"/>
      <c r="C335" s="10">
        <v>328</v>
      </c>
      <c r="D335" s="10" t="s">
        <v>115</v>
      </c>
      <c r="E335" s="10">
        <v>4.54</v>
      </c>
      <c r="F335" s="10">
        <v>5</v>
      </c>
      <c r="G335" s="10"/>
      <c r="H335" s="10">
        <v>1</v>
      </c>
      <c r="I335" s="10">
        <v>417</v>
      </c>
      <c r="J335" s="12">
        <f t="shared" si="9"/>
        <v>1.0887290167865708E-2</v>
      </c>
      <c r="M335" s="60"/>
    </row>
    <row r="336" spans="2:13" x14ac:dyDescent="0.3">
      <c r="B336" s="10"/>
      <c r="C336" s="10">
        <v>329</v>
      </c>
      <c r="D336" s="10" t="s">
        <v>116</v>
      </c>
      <c r="E336" s="10">
        <v>5</v>
      </c>
      <c r="F336" s="10">
        <v>5</v>
      </c>
      <c r="G336" s="10"/>
      <c r="H336" s="10">
        <v>1</v>
      </c>
      <c r="I336" s="10">
        <v>521</v>
      </c>
      <c r="J336" s="12">
        <f t="shared" si="9"/>
        <v>9.5969289827255271E-3</v>
      </c>
      <c r="M336" s="60"/>
    </row>
    <row r="337" spans="2:13" x14ac:dyDescent="0.3">
      <c r="B337" s="10"/>
      <c r="C337" s="10">
        <v>330</v>
      </c>
      <c r="D337" s="10" t="s">
        <v>117</v>
      </c>
      <c r="E337" s="10">
        <v>44</v>
      </c>
      <c r="F337" s="10">
        <v>44</v>
      </c>
      <c r="G337" s="10"/>
      <c r="H337" s="10">
        <v>1</v>
      </c>
      <c r="I337" s="10">
        <v>521</v>
      </c>
      <c r="J337" s="12">
        <f t="shared" si="9"/>
        <v>8.4452975047984644E-2</v>
      </c>
      <c r="M337" s="60"/>
    </row>
    <row r="338" spans="2:13" x14ac:dyDescent="0.3">
      <c r="B338" s="10"/>
      <c r="C338" s="10">
        <v>331</v>
      </c>
      <c r="D338" s="10" t="s">
        <v>118</v>
      </c>
      <c r="E338" s="10">
        <v>27</v>
      </c>
      <c r="F338" s="10">
        <v>27</v>
      </c>
      <c r="G338" s="10"/>
      <c r="H338" s="10">
        <v>1</v>
      </c>
      <c r="I338" s="10">
        <v>521</v>
      </c>
      <c r="J338" s="12">
        <f t="shared" si="9"/>
        <v>5.1823416506717852E-2</v>
      </c>
      <c r="M338" s="60"/>
    </row>
    <row r="339" spans="2:13" x14ac:dyDescent="0.3">
      <c r="B339" s="10"/>
      <c r="C339" s="10">
        <v>332</v>
      </c>
      <c r="D339" s="10" t="s">
        <v>120</v>
      </c>
      <c r="E339" s="10">
        <v>6.5</v>
      </c>
      <c r="F339" s="10">
        <v>19.5</v>
      </c>
      <c r="G339" s="10"/>
      <c r="H339" s="10">
        <v>1</v>
      </c>
      <c r="I339" s="10">
        <v>521</v>
      </c>
      <c r="J339" s="12">
        <f t="shared" si="9"/>
        <v>1.2476007677543186E-2</v>
      </c>
      <c r="M339" s="60"/>
    </row>
    <row r="340" spans="2:13" x14ac:dyDescent="0.3">
      <c r="B340" s="10"/>
      <c r="C340" s="10">
        <v>333</v>
      </c>
      <c r="D340" s="10" t="s">
        <v>121</v>
      </c>
      <c r="E340" s="10">
        <v>7.29</v>
      </c>
      <c r="F340" s="10">
        <v>3.99</v>
      </c>
      <c r="G340" s="10"/>
      <c r="H340" s="10">
        <v>1</v>
      </c>
      <c r="I340" s="10">
        <v>521</v>
      </c>
      <c r="J340" s="12">
        <f t="shared" si="9"/>
        <v>1.3992322456813819E-2</v>
      </c>
      <c r="M340" s="60"/>
    </row>
    <row r="341" spans="2:13" x14ac:dyDescent="0.3">
      <c r="B341" s="10"/>
      <c r="C341" s="10">
        <v>334</v>
      </c>
      <c r="D341" s="10" t="s">
        <v>525</v>
      </c>
      <c r="E341" s="10">
        <v>7.02</v>
      </c>
      <c r="F341" s="10">
        <v>15</v>
      </c>
      <c r="G341" s="10"/>
      <c r="H341" s="10">
        <v>1</v>
      </c>
      <c r="I341" s="10">
        <v>52</v>
      </c>
      <c r="J341" s="12">
        <f t="shared" si="9"/>
        <v>0.13499999999999998</v>
      </c>
      <c r="M341" s="60"/>
    </row>
    <row r="342" spans="2:13" x14ac:dyDescent="0.3">
      <c r="B342" s="10"/>
      <c r="C342" s="10">
        <v>335</v>
      </c>
      <c r="D342" s="10" t="s">
        <v>526</v>
      </c>
      <c r="E342" s="10">
        <v>34.99</v>
      </c>
      <c r="F342" s="10">
        <v>35</v>
      </c>
      <c r="G342" s="10"/>
      <c r="H342" s="10">
        <v>1</v>
      </c>
      <c r="I342" s="10">
        <v>521</v>
      </c>
      <c r="J342" s="12">
        <f t="shared" si="9"/>
        <v>6.715930902111325E-2</v>
      </c>
      <c r="M342" s="60"/>
    </row>
    <row r="343" spans="2:13" x14ac:dyDescent="0.3">
      <c r="B343" s="10"/>
      <c r="C343" s="10">
        <v>336</v>
      </c>
      <c r="D343" s="10" t="s">
        <v>527</v>
      </c>
      <c r="E343" s="10">
        <v>20</v>
      </c>
      <c r="F343" s="10">
        <v>15</v>
      </c>
      <c r="G343" s="10"/>
      <c r="H343" s="10">
        <v>2</v>
      </c>
      <c r="I343" s="10">
        <v>104</v>
      </c>
      <c r="J343" s="12">
        <f t="shared" si="9"/>
        <v>0.38461538461538464</v>
      </c>
      <c r="M343" s="60"/>
    </row>
    <row r="344" spans="2:13" x14ac:dyDescent="0.3">
      <c r="B344" s="10"/>
      <c r="C344" s="10">
        <v>337</v>
      </c>
      <c r="D344" s="10" t="s">
        <v>528</v>
      </c>
      <c r="E344" s="10">
        <v>25</v>
      </c>
      <c r="F344" s="10">
        <v>20</v>
      </c>
      <c r="G344" s="10"/>
      <c r="H344" s="10">
        <v>2</v>
      </c>
      <c r="I344" s="10">
        <v>4</v>
      </c>
      <c r="J344" s="12">
        <f t="shared" si="9"/>
        <v>12.5</v>
      </c>
      <c r="M344" s="60"/>
    </row>
    <row r="345" spans="2:13" x14ac:dyDescent="0.3">
      <c r="B345" s="10"/>
      <c r="C345" s="10">
        <v>338</v>
      </c>
      <c r="D345" s="10" t="s">
        <v>529</v>
      </c>
      <c r="E345" s="10">
        <v>20.25</v>
      </c>
      <c r="F345" s="10">
        <v>19.45</v>
      </c>
      <c r="G345" s="10"/>
      <c r="H345" s="10">
        <v>1</v>
      </c>
      <c r="I345" s="10">
        <v>4</v>
      </c>
      <c r="J345" s="12">
        <f t="shared" si="9"/>
        <v>5.0625</v>
      </c>
      <c r="M345" s="60"/>
    </row>
    <row r="346" spans="2:13" x14ac:dyDescent="0.3">
      <c r="B346" s="10"/>
      <c r="C346" s="10">
        <v>339</v>
      </c>
      <c r="D346" s="10" t="s">
        <v>530</v>
      </c>
      <c r="E346" s="10"/>
      <c r="F346" s="10" t="s">
        <v>802</v>
      </c>
      <c r="G346" s="10"/>
      <c r="H346" s="10"/>
      <c r="I346" s="10"/>
      <c r="J346" s="12"/>
      <c r="M346" s="60"/>
    </row>
    <row r="347" spans="2:13" x14ac:dyDescent="0.3">
      <c r="B347" s="10"/>
      <c r="C347" s="10">
        <v>340</v>
      </c>
      <c r="D347" s="10" t="s">
        <v>531</v>
      </c>
      <c r="E347" s="10">
        <v>185.25</v>
      </c>
      <c r="F347" s="10">
        <v>152.53</v>
      </c>
      <c r="G347" s="10"/>
      <c r="H347" s="10">
        <v>1</v>
      </c>
      <c r="I347" s="10">
        <v>1</v>
      </c>
      <c r="J347" s="12">
        <f>+(E347*H347)/I347</f>
        <v>185.25</v>
      </c>
      <c r="M347" s="60"/>
    </row>
    <row r="348" spans="2:13" x14ac:dyDescent="0.3">
      <c r="B348" s="10"/>
      <c r="C348" s="10">
        <v>341</v>
      </c>
      <c r="D348" s="10" t="s">
        <v>533</v>
      </c>
      <c r="E348" s="10">
        <v>30</v>
      </c>
      <c r="F348" s="10">
        <v>24</v>
      </c>
      <c r="G348" s="10"/>
      <c r="H348" s="10">
        <v>2</v>
      </c>
      <c r="I348" s="10">
        <v>521</v>
      </c>
      <c r="J348" s="12">
        <f t="shared" ref="J348:J370" si="10">+(E348*H348)/I348</f>
        <v>0.11516314779270634</v>
      </c>
      <c r="M348" s="60"/>
    </row>
    <row r="349" spans="2:13" x14ac:dyDescent="0.3">
      <c r="B349" s="10"/>
      <c r="C349" s="10">
        <v>342</v>
      </c>
      <c r="D349" s="10" t="s">
        <v>534</v>
      </c>
      <c r="E349" s="10">
        <v>6.99</v>
      </c>
      <c r="F349" s="10">
        <v>8.9700000000000006</v>
      </c>
      <c r="G349" s="10"/>
      <c r="H349" s="10">
        <v>1</v>
      </c>
      <c r="I349" s="10">
        <v>156</v>
      </c>
      <c r="J349" s="12">
        <f t="shared" si="10"/>
        <v>4.4807692307692312E-2</v>
      </c>
      <c r="M349" s="60"/>
    </row>
    <row r="350" spans="2:13" x14ac:dyDescent="0.3">
      <c r="B350" s="10"/>
      <c r="C350" s="10">
        <v>343</v>
      </c>
      <c r="D350" s="10" t="s">
        <v>670</v>
      </c>
      <c r="E350" s="10">
        <v>3.5</v>
      </c>
      <c r="F350" s="10">
        <v>5</v>
      </c>
      <c r="G350" s="10"/>
      <c r="H350" s="10">
        <v>1</v>
      </c>
      <c r="I350" s="10">
        <v>521</v>
      </c>
      <c r="J350" s="12">
        <f t="shared" si="10"/>
        <v>6.7178502879078695E-3</v>
      </c>
      <c r="M350" s="60"/>
    </row>
    <row r="351" spans="2:13" x14ac:dyDescent="0.3">
      <c r="B351" s="10"/>
      <c r="C351" s="10">
        <v>344</v>
      </c>
      <c r="D351" s="10" t="s">
        <v>540</v>
      </c>
      <c r="E351" s="10">
        <v>5</v>
      </c>
      <c r="F351" s="10">
        <v>4.99</v>
      </c>
      <c r="G351" s="10"/>
      <c r="H351" s="10">
        <v>1</v>
      </c>
      <c r="I351" s="10">
        <v>261</v>
      </c>
      <c r="J351" s="12">
        <f t="shared" si="10"/>
        <v>1.9157088122605363E-2</v>
      </c>
      <c r="M351" s="60"/>
    </row>
    <row r="352" spans="2:13" x14ac:dyDescent="0.3">
      <c r="B352" s="10"/>
      <c r="C352" s="10">
        <v>345</v>
      </c>
      <c r="D352" s="10" t="s">
        <v>542</v>
      </c>
      <c r="E352" s="10">
        <v>5</v>
      </c>
      <c r="F352" s="10">
        <v>5</v>
      </c>
      <c r="G352" s="10"/>
      <c r="H352" s="10">
        <v>1</v>
      </c>
      <c r="I352" s="10">
        <v>521</v>
      </c>
      <c r="J352" s="12">
        <f t="shared" si="10"/>
        <v>9.5969289827255271E-3</v>
      </c>
      <c r="M352" s="60"/>
    </row>
    <row r="353" spans="2:13" x14ac:dyDescent="0.3">
      <c r="B353" s="10"/>
      <c r="C353" s="10">
        <v>346</v>
      </c>
      <c r="D353" s="10" t="s">
        <v>671</v>
      </c>
      <c r="E353" s="10">
        <v>9.99</v>
      </c>
      <c r="F353" s="10">
        <v>9.99</v>
      </c>
      <c r="G353" s="10"/>
      <c r="H353" s="10">
        <v>1</v>
      </c>
      <c r="I353" s="10">
        <v>52</v>
      </c>
      <c r="J353" s="12">
        <f t="shared" si="10"/>
        <v>0.19211538461538463</v>
      </c>
      <c r="M353" s="60"/>
    </row>
    <row r="354" spans="2:13" x14ac:dyDescent="0.3">
      <c r="B354" s="10"/>
      <c r="C354" s="10">
        <v>347</v>
      </c>
      <c r="D354" s="10" t="s">
        <v>469</v>
      </c>
      <c r="E354" s="10">
        <v>21</v>
      </c>
      <c r="F354" s="10">
        <v>21</v>
      </c>
      <c r="G354" s="10"/>
      <c r="H354" s="10">
        <v>1</v>
      </c>
      <c r="I354" s="10">
        <v>261</v>
      </c>
      <c r="J354" s="12">
        <f t="shared" si="10"/>
        <v>8.0459770114942528E-2</v>
      </c>
      <c r="M354" s="60"/>
    </row>
    <row r="355" spans="2:13" x14ac:dyDescent="0.3">
      <c r="B355" s="10"/>
      <c r="C355" s="10">
        <v>348</v>
      </c>
      <c r="D355" s="10" t="s">
        <v>543</v>
      </c>
      <c r="E355" s="10">
        <v>120.26</v>
      </c>
      <c r="F355" s="10">
        <v>140</v>
      </c>
      <c r="G355" s="10"/>
      <c r="H355" s="10">
        <v>1</v>
      </c>
      <c r="I355" s="10">
        <v>521</v>
      </c>
      <c r="J355" s="12">
        <f t="shared" si="10"/>
        <v>0.23082533589251442</v>
      </c>
      <c r="M355" s="60"/>
    </row>
    <row r="356" spans="2:13" x14ac:dyDescent="0.3">
      <c r="B356" s="10"/>
      <c r="C356" s="10">
        <v>349</v>
      </c>
      <c r="D356" s="10" t="s">
        <v>543</v>
      </c>
      <c r="E356" s="10">
        <v>120.26</v>
      </c>
      <c r="F356" s="10">
        <v>140</v>
      </c>
      <c r="G356" s="10"/>
      <c r="H356" s="10">
        <v>1</v>
      </c>
      <c r="I356" s="10">
        <v>521</v>
      </c>
      <c r="J356" s="12">
        <f t="shared" si="10"/>
        <v>0.23082533589251442</v>
      </c>
      <c r="M356" s="60"/>
    </row>
    <row r="357" spans="2:13" x14ac:dyDescent="0.3">
      <c r="B357" s="10"/>
      <c r="C357" s="10">
        <v>350</v>
      </c>
      <c r="D357" s="10" t="s">
        <v>543</v>
      </c>
      <c r="E357" s="10">
        <v>120.26</v>
      </c>
      <c r="F357" s="10">
        <v>140</v>
      </c>
      <c r="G357" s="10"/>
      <c r="H357" s="10">
        <v>1</v>
      </c>
      <c r="I357" s="10">
        <v>521</v>
      </c>
      <c r="J357" s="12">
        <f t="shared" si="10"/>
        <v>0.23082533589251442</v>
      </c>
      <c r="M357" s="60"/>
    </row>
    <row r="358" spans="2:13" x14ac:dyDescent="0.3">
      <c r="B358" s="10"/>
      <c r="C358" s="10">
        <v>351</v>
      </c>
      <c r="D358" s="10" t="s">
        <v>545</v>
      </c>
      <c r="E358" s="10">
        <v>300</v>
      </c>
      <c r="F358" s="10">
        <v>95.88</v>
      </c>
      <c r="G358" s="10"/>
      <c r="H358" s="10">
        <v>1</v>
      </c>
      <c r="I358" s="10">
        <v>1043</v>
      </c>
      <c r="J358" s="12">
        <f t="shared" si="10"/>
        <v>0.28763183125599234</v>
      </c>
      <c r="M358" s="60"/>
    </row>
    <row r="359" spans="2:13" x14ac:dyDescent="0.3">
      <c r="B359" s="10"/>
      <c r="C359" s="10">
        <v>352</v>
      </c>
      <c r="D359" s="10" t="s">
        <v>544</v>
      </c>
      <c r="E359" s="10">
        <v>102.68</v>
      </c>
      <c r="F359" s="10">
        <v>95.34</v>
      </c>
      <c r="G359" s="10"/>
      <c r="H359" s="10">
        <v>1</v>
      </c>
      <c r="I359" s="10">
        <v>1043</v>
      </c>
      <c r="J359" s="12">
        <f t="shared" si="10"/>
        <v>9.8446788111217653E-2</v>
      </c>
      <c r="M359" s="60"/>
    </row>
    <row r="360" spans="2:13" x14ac:dyDescent="0.3">
      <c r="B360" s="10"/>
      <c r="C360" s="10">
        <v>353</v>
      </c>
      <c r="D360" s="10" t="s">
        <v>544</v>
      </c>
      <c r="E360" s="10">
        <v>102.68</v>
      </c>
      <c r="F360" s="10">
        <v>95.34</v>
      </c>
      <c r="G360" s="10"/>
      <c r="H360" s="10">
        <v>1</v>
      </c>
      <c r="I360" s="10">
        <v>1043</v>
      </c>
      <c r="J360" s="12">
        <f t="shared" si="10"/>
        <v>9.8446788111217653E-2</v>
      </c>
      <c r="M360" s="60"/>
    </row>
    <row r="361" spans="2:13" x14ac:dyDescent="0.3">
      <c r="B361" s="10"/>
      <c r="C361" s="10">
        <v>354</v>
      </c>
      <c r="D361" s="10" t="s">
        <v>545</v>
      </c>
      <c r="E361" s="10">
        <v>300</v>
      </c>
      <c r="F361" s="10">
        <v>95.88</v>
      </c>
      <c r="G361" s="10"/>
      <c r="H361" s="10">
        <v>1</v>
      </c>
      <c r="I361" s="10">
        <v>521</v>
      </c>
      <c r="J361" s="12">
        <f t="shared" si="10"/>
        <v>0.57581573896353166</v>
      </c>
      <c r="M361" s="60"/>
    </row>
    <row r="362" spans="2:13" x14ac:dyDescent="0.3">
      <c r="B362" s="10"/>
      <c r="C362" s="10">
        <v>355</v>
      </c>
      <c r="D362" s="10" t="s">
        <v>545</v>
      </c>
      <c r="E362" s="10">
        <v>300</v>
      </c>
      <c r="F362" s="10">
        <v>95.88</v>
      </c>
      <c r="G362" s="10"/>
      <c r="H362" s="10">
        <v>1</v>
      </c>
      <c r="I362" s="10">
        <v>521</v>
      </c>
      <c r="J362" s="12">
        <f t="shared" si="10"/>
        <v>0.57581573896353166</v>
      </c>
      <c r="M362" s="60"/>
    </row>
    <row r="363" spans="2:13" x14ac:dyDescent="0.3">
      <c r="B363" s="10"/>
      <c r="C363" s="10">
        <v>356</v>
      </c>
      <c r="D363" s="10" t="s">
        <v>545</v>
      </c>
      <c r="E363" s="10">
        <v>300</v>
      </c>
      <c r="F363" s="10">
        <v>95.88</v>
      </c>
      <c r="G363" s="10"/>
      <c r="H363" s="10">
        <v>1</v>
      </c>
      <c r="I363" s="10">
        <v>521</v>
      </c>
      <c r="J363" s="12">
        <f t="shared" si="10"/>
        <v>0.57581573896353166</v>
      </c>
      <c r="M363" s="60"/>
    </row>
    <row r="364" spans="2:13" x14ac:dyDescent="0.3">
      <c r="B364" s="10"/>
      <c r="C364" s="10">
        <v>357</v>
      </c>
      <c r="D364" s="10" t="s">
        <v>115</v>
      </c>
      <c r="E364" s="10">
        <v>4.54</v>
      </c>
      <c r="F364" s="10">
        <v>5</v>
      </c>
      <c r="G364" s="10"/>
      <c r="H364" s="10">
        <v>1</v>
      </c>
      <c r="I364" s="10">
        <v>417</v>
      </c>
      <c r="J364" s="12">
        <f t="shared" si="10"/>
        <v>1.0887290167865708E-2</v>
      </c>
      <c r="M364" s="60"/>
    </row>
    <row r="365" spans="2:13" x14ac:dyDescent="0.3">
      <c r="B365" s="10"/>
      <c r="C365" s="10">
        <v>358</v>
      </c>
      <c r="D365" s="10" t="s">
        <v>116</v>
      </c>
      <c r="E365" s="10">
        <v>5</v>
      </c>
      <c r="F365" s="10">
        <v>5</v>
      </c>
      <c r="G365" s="10"/>
      <c r="H365" s="10">
        <v>1</v>
      </c>
      <c r="I365" s="10">
        <v>521</v>
      </c>
      <c r="J365" s="12">
        <f t="shared" si="10"/>
        <v>9.5969289827255271E-3</v>
      </c>
      <c r="M365" s="60"/>
    </row>
    <row r="366" spans="2:13" x14ac:dyDescent="0.3">
      <c r="B366" s="10"/>
      <c r="C366" s="10">
        <v>359</v>
      </c>
      <c r="D366" s="10" t="s">
        <v>117</v>
      </c>
      <c r="E366" s="10">
        <v>44</v>
      </c>
      <c r="F366" s="10">
        <v>44</v>
      </c>
      <c r="G366" s="10"/>
      <c r="H366" s="10">
        <v>1</v>
      </c>
      <c r="I366" s="10">
        <v>521</v>
      </c>
      <c r="J366" s="12">
        <f t="shared" si="10"/>
        <v>8.4452975047984644E-2</v>
      </c>
    </row>
    <row r="367" spans="2:13" x14ac:dyDescent="0.3">
      <c r="B367" s="10"/>
      <c r="C367" s="10">
        <v>360</v>
      </c>
      <c r="D367" s="10" t="s">
        <v>118</v>
      </c>
      <c r="E367" s="10">
        <v>27</v>
      </c>
      <c r="F367" s="10">
        <v>27</v>
      </c>
      <c r="G367" s="10"/>
      <c r="H367" s="10">
        <v>1</v>
      </c>
      <c r="I367" s="10">
        <v>521</v>
      </c>
      <c r="J367" s="12">
        <f t="shared" si="10"/>
        <v>5.1823416506717852E-2</v>
      </c>
    </row>
    <row r="368" spans="2:13" x14ac:dyDescent="0.3">
      <c r="B368" s="10"/>
      <c r="C368" s="10">
        <v>361</v>
      </c>
      <c r="D368" s="10" t="s">
        <v>120</v>
      </c>
      <c r="E368" s="10">
        <v>6.5</v>
      </c>
      <c r="F368" s="10">
        <v>19.5</v>
      </c>
      <c r="G368" s="10"/>
      <c r="H368" s="10">
        <v>1</v>
      </c>
      <c r="I368" s="10">
        <v>521</v>
      </c>
      <c r="J368" s="12">
        <f t="shared" si="10"/>
        <v>1.2476007677543186E-2</v>
      </c>
    </row>
    <row r="369" spans="2:13" x14ac:dyDescent="0.3">
      <c r="B369" s="10"/>
      <c r="C369" s="10">
        <v>362</v>
      </c>
      <c r="D369" s="10" t="s">
        <v>121</v>
      </c>
      <c r="E369" s="10">
        <v>7.29</v>
      </c>
      <c r="F369" s="10">
        <v>3.99</v>
      </c>
      <c r="G369" s="10"/>
      <c r="H369" s="10">
        <v>1</v>
      </c>
      <c r="I369" s="10">
        <v>521</v>
      </c>
      <c r="J369" s="12">
        <f t="shared" si="10"/>
        <v>1.3992322456813819E-2</v>
      </c>
    </row>
    <row r="370" spans="2:13" x14ac:dyDescent="0.3">
      <c r="B370" s="10"/>
      <c r="C370" s="10">
        <v>363</v>
      </c>
      <c r="D370" s="10" t="s">
        <v>168</v>
      </c>
      <c r="E370" s="10">
        <v>16</v>
      </c>
      <c r="F370" s="10">
        <v>15.17</v>
      </c>
      <c r="G370" s="10"/>
      <c r="H370" s="10">
        <v>1</v>
      </c>
      <c r="I370" s="10">
        <v>521</v>
      </c>
      <c r="J370" s="12">
        <f t="shared" si="10"/>
        <v>3.0710172744721688E-2</v>
      </c>
      <c r="K370" s="23" t="s">
        <v>812</v>
      </c>
      <c r="L370" s="54">
        <f>SUM(J188:J370)</f>
        <v>224.41626167217197</v>
      </c>
      <c r="M370" s="25">
        <f>COUNT(J188:J370)</f>
        <v>180</v>
      </c>
    </row>
    <row r="371" spans="2:13" x14ac:dyDescent="0.3">
      <c r="B371" s="11" t="s">
        <v>546</v>
      </c>
      <c r="C371" s="10"/>
      <c r="D371" s="10"/>
      <c r="E371" s="10"/>
      <c r="F371" s="10"/>
      <c r="G371" s="10"/>
      <c r="H371" s="10"/>
      <c r="I371" s="10"/>
      <c r="J371" s="12"/>
    </row>
    <row r="372" spans="2:13" x14ac:dyDescent="0.3">
      <c r="B372" s="10"/>
      <c r="C372" s="10">
        <v>364</v>
      </c>
      <c r="D372" s="10" t="s">
        <v>217</v>
      </c>
      <c r="E372" s="10">
        <v>3.85</v>
      </c>
      <c r="F372" s="10">
        <v>3.85</v>
      </c>
      <c r="G372" s="10"/>
      <c r="H372" s="10">
        <v>5</v>
      </c>
      <c r="I372" s="10">
        <v>52</v>
      </c>
      <c r="J372" s="12">
        <f>+(E372*H372)/I372</f>
        <v>0.37019230769230771</v>
      </c>
      <c r="M372" s="60"/>
    </row>
    <row r="373" spans="2:13" x14ac:dyDescent="0.3">
      <c r="B373" s="10"/>
      <c r="C373" s="10">
        <v>365</v>
      </c>
      <c r="D373" s="10" t="s">
        <v>218</v>
      </c>
      <c r="E373" s="10">
        <v>0</v>
      </c>
      <c r="F373" s="10" t="s">
        <v>803</v>
      </c>
      <c r="G373" s="10"/>
      <c r="H373" s="10"/>
      <c r="I373" s="10"/>
      <c r="J373" s="12"/>
      <c r="M373" s="60"/>
    </row>
    <row r="374" spans="2:13" x14ac:dyDescent="0.3">
      <c r="B374" s="10"/>
      <c r="C374" s="10">
        <v>366</v>
      </c>
      <c r="D374" s="10" t="s">
        <v>547</v>
      </c>
      <c r="E374" s="10">
        <v>100</v>
      </c>
      <c r="F374" s="10">
        <v>100</v>
      </c>
      <c r="G374" s="10"/>
      <c r="H374" s="10">
        <v>2</v>
      </c>
      <c r="I374" s="10">
        <v>104</v>
      </c>
      <c r="J374" s="12">
        <f>+(E374*H374)/I374</f>
        <v>1.9230769230769231</v>
      </c>
      <c r="M374" s="60"/>
    </row>
    <row r="375" spans="2:13" x14ac:dyDescent="0.3">
      <c r="B375" s="10"/>
      <c r="C375" s="10">
        <v>367</v>
      </c>
      <c r="D375" s="10" t="s">
        <v>220</v>
      </c>
      <c r="E375" s="10">
        <v>18.5</v>
      </c>
      <c r="F375" s="10">
        <v>18.5</v>
      </c>
      <c r="G375" s="10"/>
      <c r="H375" s="10">
        <v>2</v>
      </c>
      <c r="I375" s="10">
        <v>26</v>
      </c>
      <c r="J375" s="12">
        <f t="shared" ref="J375:J431" si="11">+(E375*H375)/I375</f>
        <v>1.4230769230769231</v>
      </c>
      <c r="M375" s="60"/>
    </row>
    <row r="376" spans="2:13" x14ac:dyDescent="0.3">
      <c r="B376" s="10"/>
      <c r="C376" s="10">
        <v>368</v>
      </c>
      <c r="D376" s="10" t="s">
        <v>221</v>
      </c>
      <c r="E376" s="10">
        <v>50.5</v>
      </c>
      <c r="F376" s="10">
        <v>55.5</v>
      </c>
      <c r="G376" s="10"/>
      <c r="H376" s="10">
        <v>2</v>
      </c>
      <c r="I376" s="10">
        <v>52</v>
      </c>
      <c r="J376" s="12">
        <f t="shared" si="11"/>
        <v>1.9423076923076923</v>
      </c>
      <c r="M376" s="60"/>
    </row>
    <row r="377" spans="2:13" x14ac:dyDescent="0.3">
      <c r="B377" s="10"/>
      <c r="C377" s="10">
        <v>369</v>
      </c>
      <c r="D377" s="10" t="s">
        <v>548</v>
      </c>
      <c r="E377" s="10">
        <v>1.5</v>
      </c>
      <c r="F377" s="10">
        <v>1.5</v>
      </c>
      <c r="G377" s="10"/>
      <c r="H377" s="10">
        <v>1</v>
      </c>
      <c r="I377" s="10">
        <v>52</v>
      </c>
      <c r="J377" s="12">
        <f t="shared" si="11"/>
        <v>2.8846153846153848E-2</v>
      </c>
      <c r="M377" s="60"/>
    </row>
    <row r="378" spans="2:13" x14ac:dyDescent="0.3">
      <c r="B378" s="10"/>
      <c r="C378" s="10">
        <v>370</v>
      </c>
      <c r="D378" s="10" t="s">
        <v>549</v>
      </c>
      <c r="E378" s="10">
        <v>4.1900000000000004</v>
      </c>
      <c r="F378" s="10">
        <v>4.1900000000000004</v>
      </c>
      <c r="G378" s="10"/>
      <c r="H378" s="10">
        <v>1</v>
      </c>
      <c r="I378" s="10">
        <v>52</v>
      </c>
      <c r="J378" s="12">
        <f t="shared" si="11"/>
        <v>8.0576923076923088E-2</v>
      </c>
      <c r="M378" s="60"/>
    </row>
    <row r="379" spans="2:13" x14ac:dyDescent="0.3">
      <c r="B379" s="10"/>
      <c r="C379" s="10">
        <v>371</v>
      </c>
      <c r="D379" s="10" t="s">
        <v>550</v>
      </c>
      <c r="E379" s="10">
        <v>0.37</v>
      </c>
      <c r="F379" s="10">
        <v>0.32</v>
      </c>
      <c r="G379" s="10"/>
      <c r="H379" s="10">
        <v>1</v>
      </c>
      <c r="I379" s="10">
        <v>9</v>
      </c>
      <c r="J379" s="12">
        <f t="shared" si="11"/>
        <v>4.1111111111111112E-2</v>
      </c>
      <c r="M379" s="60"/>
    </row>
    <row r="380" spans="2:13" x14ac:dyDescent="0.3">
      <c r="B380" s="10"/>
      <c r="C380" s="10">
        <v>372</v>
      </c>
      <c r="D380" s="10" t="s">
        <v>224</v>
      </c>
      <c r="E380" s="10">
        <v>0.42</v>
      </c>
      <c r="F380" s="10">
        <v>0.37</v>
      </c>
      <c r="G380" s="10"/>
      <c r="H380" s="10">
        <v>1</v>
      </c>
      <c r="I380" s="10">
        <v>9</v>
      </c>
      <c r="J380" s="12">
        <f t="shared" si="11"/>
        <v>4.6666666666666662E-2</v>
      </c>
      <c r="M380" s="60"/>
    </row>
    <row r="381" spans="2:13" x14ac:dyDescent="0.3">
      <c r="B381" s="10"/>
      <c r="C381" s="10">
        <v>373</v>
      </c>
      <c r="D381" s="10" t="s">
        <v>389</v>
      </c>
      <c r="E381" s="10">
        <v>1.05</v>
      </c>
      <c r="F381" s="10">
        <v>1.05</v>
      </c>
      <c r="G381" s="10"/>
      <c r="H381" s="10">
        <v>1</v>
      </c>
      <c r="I381" s="10">
        <v>52</v>
      </c>
      <c r="J381" s="12">
        <f t="shared" si="11"/>
        <v>2.0192307692307693E-2</v>
      </c>
      <c r="M381" s="60"/>
    </row>
    <row r="382" spans="2:13" x14ac:dyDescent="0.3">
      <c r="B382" s="10"/>
      <c r="C382" s="10">
        <v>374</v>
      </c>
      <c r="D382" s="10" t="s">
        <v>325</v>
      </c>
      <c r="E382" s="10">
        <v>1.5</v>
      </c>
      <c r="F382" s="10">
        <v>1.31</v>
      </c>
      <c r="G382" s="10"/>
      <c r="H382" s="10">
        <v>1</v>
      </c>
      <c r="I382" s="10">
        <v>261</v>
      </c>
      <c r="J382" s="12">
        <f t="shared" si="11"/>
        <v>5.7471264367816091E-3</v>
      </c>
      <c r="M382" s="60"/>
    </row>
    <row r="383" spans="2:13" x14ac:dyDescent="0.3">
      <c r="B383" s="10"/>
      <c r="C383" s="10">
        <v>375</v>
      </c>
      <c r="D383" s="10" t="s">
        <v>633</v>
      </c>
      <c r="E383" s="10">
        <v>18</v>
      </c>
      <c r="F383" s="10">
        <v>15</v>
      </c>
      <c r="G383" s="10"/>
      <c r="H383" s="10">
        <v>1</v>
      </c>
      <c r="I383" s="10">
        <v>6</v>
      </c>
      <c r="J383" s="12">
        <f t="shared" si="11"/>
        <v>3</v>
      </c>
      <c r="M383" s="60"/>
    </row>
    <row r="384" spans="2:13" x14ac:dyDescent="0.3">
      <c r="B384" s="10"/>
      <c r="C384" s="10">
        <v>376</v>
      </c>
      <c r="D384" s="10" t="s">
        <v>551</v>
      </c>
      <c r="E384" s="10">
        <v>40</v>
      </c>
      <c r="F384" s="10">
        <v>25</v>
      </c>
      <c r="G384" s="10"/>
      <c r="H384" s="10">
        <v>1</v>
      </c>
      <c r="I384" s="10">
        <v>8</v>
      </c>
      <c r="J384" s="12">
        <f t="shared" si="11"/>
        <v>5</v>
      </c>
      <c r="M384" s="60"/>
    </row>
    <row r="385" spans="2:13" x14ac:dyDescent="0.3">
      <c r="B385" s="10"/>
      <c r="C385" s="10">
        <v>377</v>
      </c>
      <c r="D385" s="10" t="s">
        <v>553</v>
      </c>
      <c r="E385" s="10">
        <v>7.99</v>
      </c>
      <c r="F385" s="10">
        <v>7.99</v>
      </c>
      <c r="G385" s="10"/>
      <c r="H385" s="10">
        <v>1</v>
      </c>
      <c r="I385" s="10">
        <v>104</v>
      </c>
      <c r="J385" s="12">
        <f t="shared" si="11"/>
        <v>7.6826923076923084E-2</v>
      </c>
      <c r="M385" s="60"/>
    </row>
    <row r="386" spans="2:13" x14ac:dyDescent="0.3">
      <c r="B386" s="10"/>
      <c r="C386" s="10">
        <v>378</v>
      </c>
      <c r="D386" s="10" t="s">
        <v>554</v>
      </c>
      <c r="E386" s="10">
        <v>19.989999999999998</v>
      </c>
      <c r="F386" s="10">
        <v>19.989999999999998</v>
      </c>
      <c r="G386" s="10"/>
      <c r="H386" s="10">
        <v>1</v>
      </c>
      <c r="I386" s="10">
        <v>104</v>
      </c>
      <c r="J386" s="12">
        <f t="shared" si="11"/>
        <v>0.19221153846153843</v>
      </c>
      <c r="M386" s="60"/>
    </row>
    <row r="387" spans="2:13" x14ac:dyDescent="0.3">
      <c r="B387" s="10"/>
      <c r="C387" s="10">
        <v>379</v>
      </c>
      <c r="D387" s="10" t="s">
        <v>634</v>
      </c>
      <c r="E387" s="10">
        <v>1.5</v>
      </c>
      <c r="F387" s="10">
        <v>1.05</v>
      </c>
      <c r="G387" s="10"/>
      <c r="H387" s="10">
        <v>1</v>
      </c>
      <c r="I387" s="10">
        <v>4</v>
      </c>
      <c r="J387" s="12">
        <f t="shared" si="11"/>
        <v>0.375</v>
      </c>
      <c r="M387" s="60"/>
    </row>
    <row r="388" spans="2:13" x14ac:dyDescent="0.3">
      <c r="B388" s="10"/>
      <c r="C388" s="10">
        <v>380</v>
      </c>
      <c r="D388" s="10" t="s">
        <v>635</v>
      </c>
      <c r="E388" s="10">
        <v>9.99</v>
      </c>
      <c r="F388" s="10">
        <v>9.99</v>
      </c>
      <c r="G388" s="10"/>
      <c r="H388" s="10">
        <v>1</v>
      </c>
      <c r="I388" s="10">
        <v>4</v>
      </c>
      <c r="J388" s="12">
        <f t="shared" si="11"/>
        <v>2.4975000000000001</v>
      </c>
      <c r="M388" s="60"/>
    </row>
    <row r="389" spans="2:13" x14ac:dyDescent="0.3">
      <c r="B389" s="10"/>
      <c r="C389" s="10">
        <v>381</v>
      </c>
      <c r="D389" s="10" t="s">
        <v>636</v>
      </c>
      <c r="E389" s="10">
        <v>0.84</v>
      </c>
      <c r="F389" s="10">
        <v>0.84</v>
      </c>
      <c r="G389" s="10"/>
      <c r="H389" s="10">
        <v>1</v>
      </c>
      <c r="I389" s="10">
        <v>4</v>
      </c>
      <c r="J389" s="12">
        <f t="shared" si="11"/>
        <v>0.21</v>
      </c>
      <c r="M389" s="60"/>
    </row>
    <row r="390" spans="2:13" x14ac:dyDescent="0.3">
      <c r="B390" s="10"/>
      <c r="C390" s="10">
        <v>382</v>
      </c>
      <c r="D390" s="10" t="s">
        <v>637</v>
      </c>
      <c r="E390" s="10">
        <v>4</v>
      </c>
      <c r="F390" s="10">
        <v>2.63</v>
      </c>
      <c r="G390" s="10"/>
      <c r="H390" s="10">
        <v>1</v>
      </c>
      <c r="I390" s="10">
        <v>18</v>
      </c>
      <c r="J390" s="12">
        <f t="shared" si="11"/>
        <v>0.22222222222222221</v>
      </c>
      <c r="M390" s="60"/>
    </row>
    <row r="391" spans="2:13" x14ac:dyDescent="0.3">
      <c r="B391" s="10"/>
      <c r="C391" s="10">
        <v>383</v>
      </c>
      <c r="D391" s="10" t="s">
        <v>235</v>
      </c>
      <c r="E391" s="10">
        <v>0.49</v>
      </c>
      <c r="F391" s="10">
        <v>0.53</v>
      </c>
      <c r="G391" s="10"/>
      <c r="H391" s="10">
        <v>1</v>
      </c>
      <c r="I391" s="10">
        <v>2</v>
      </c>
      <c r="J391" s="12">
        <f t="shared" si="11"/>
        <v>0.245</v>
      </c>
      <c r="M391" s="60"/>
    </row>
    <row r="392" spans="2:13" x14ac:dyDescent="0.3">
      <c r="B392" s="10"/>
      <c r="C392" s="10">
        <v>384</v>
      </c>
      <c r="D392" s="10" t="s">
        <v>395</v>
      </c>
      <c r="E392" s="10">
        <v>1.6</v>
      </c>
      <c r="F392" s="10">
        <v>1.6</v>
      </c>
      <c r="G392" s="10"/>
      <c r="H392" s="10">
        <v>1</v>
      </c>
      <c r="I392" s="10">
        <v>9</v>
      </c>
      <c r="J392" s="12">
        <f t="shared" si="11"/>
        <v>0.17777777777777778</v>
      </c>
      <c r="M392" s="60"/>
    </row>
    <row r="393" spans="2:13" x14ac:dyDescent="0.3">
      <c r="B393" s="10"/>
      <c r="C393" s="10">
        <v>385</v>
      </c>
      <c r="D393" s="10" t="s">
        <v>638</v>
      </c>
      <c r="E393" s="10">
        <v>0.79</v>
      </c>
      <c r="F393" s="10">
        <v>0.89</v>
      </c>
      <c r="G393" s="10"/>
      <c r="H393" s="10">
        <v>1</v>
      </c>
      <c r="I393" s="10">
        <v>4</v>
      </c>
      <c r="J393" s="12">
        <f t="shared" si="11"/>
        <v>0.19750000000000001</v>
      </c>
      <c r="M393" s="60"/>
    </row>
    <row r="394" spans="2:13" x14ac:dyDescent="0.3">
      <c r="B394" s="10"/>
      <c r="C394" s="10">
        <v>386</v>
      </c>
      <c r="D394" s="10" t="s">
        <v>639</v>
      </c>
      <c r="E394" s="10">
        <v>3.15</v>
      </c>
      <c r="F394" s="10">
        <v>3.15</v>
      </c>
      <c r="G394" s="10"/>
      <c r="H394" s="10">
        <v>1</v>
      </c>
      <c r="I394" s="10">
        <v>4</v>
      </c>
      <c r="J394" s="12">
        <f t="shared" si="11"/>
        <v>0.78749999999999998</v>
      </c>
      <c r="M394" s="60"/>
    </row>
    <row r="395" spans="2:13" x14ac:dyDescent="0.3">
      <c r="B395" s="10"/>
      <c r="C395" s="10">
        <v>387</v>
      </c>
      <c r="D395" s="10" t="s">
        <v>640</v>
      </c>
      <c r="E395" s="10">
        <v>3.15</v>
      </c>
      <c r="F395" s="10">
        <v>3.15</v>
      </c>
      <c r="G395" s="10"/>
      <c r="H395" s="10">
        <v>1</v>
      </c>
      <c r="I395" s="10">
        <v>4</v>
      </c>
      <c r="J395" s="12">
        <f t="shared" si="11"/>
        <v>0.78749999999999998</v>
      </c>
      <c r="M395" s="60"/>
    </row>
    <row r="396" spans="2:13" x14ac:dyDescent="0.3">
      <c r="B396" s="10"/>
      <c r="C396" s="10">
        <v>388</v>
      </c>
      <c r="D396" s="10" t="s">
        <v>641</v>
      </c>
      <c r="E396" s="10">
        <v>1.58</v>
      </c>
      <c r="F396" s="10">
        <v>1.58</v>
      </c>
      <c r="G396" s="10"/>
      <c r="H396" s="10">
        <v>1</v>
      </c>
      <c r="I396" s="10">
        <v>4</v>
      </c>
      <c r="J396" s="12">
        <f t="shared" si="11"/>
        <v>0.39500000000000002</v>
      </c>
      <c r="M396" s="60"/>
    </row>
    <row r="397" spans="2:13" x14ac:dyDescent="0.3">
      <c r="B397" s="10"/>
      <c r="C397" s="10">
        <v>389</v>
      </c>
      <c r="D397" s="10" t="s">
        <v>642</v>
      </c>
      <c r="E397" s="10">
        <v>5.25</v>
      </c>
      <c r="F397" s="10">
        <v>5.25</v>
      </c>
      <c r="G397" s="10"/>
      <c r="H397" s="10">
        <v>1</v>
      </c>
      <c r="I397" s="10">
        <v>4</v>
      </c>
      <c r="J397" s="12">
        <f t="shared" si="11"/>
        <v>1.3125</v>
      </c>
      <c r="M397" s="60"/>
    </row>
    <row r="398" spans="2:13" x14ac:dyDescent="0.3">
      <c r="B398" s="10"/>
      <c r="C398" s="10">
        <v>390</v>
      </c>
      <c r="D398" s="10" t="s">
        <v>643</v>
      </c>
      <c r="E398" s="10">
        <v>1.05</v>
      </c>
      <c r="F398" s="10">
        <v>1.05</v>
      </c>
      <c r="G398" s="10"/>
      <c r="H398" s="10">
        <v>1</v>
      </c>
      <c r="I398" s="10">
        <v>4</v>
      </c>
      <c r="J398" s="12">
        <f t="shared" si="11"/>
        <v>0.26250000000000001</v>
      </c>
      <c r="M398" s="60"/>
    </row>
    <row r="399" spans="2:13" x14ac:dyDescent="0.3">
      <c r="B399" s="10"/>
      <c r="C399" s="10">
        <v>391</v>
      </c>
      <c r="D399" s="10" t="s">
        <v>644</v>
      </c>
      <c r="E399" s="10">
        <v>3.79</v>
      </c>
      <c r="F399" s="10">
        <v>8.2899999999999991</v>
      </c>
      <c r="G399" s="10"/>
      <c r="H399" s="10">
        <v>1</v>
      </c>
      <c r="I399" s="10">
        <v>4</v>
      </c>
      <c r="J399" s="12">
        <f t="shared" si="11"/>
        <v>0.94750000000000001</v>
      </c>
      <c r="M399" s="60"/>
    </row>
    <row r="400" spans="2:13" x14ac:dyDescent="0.3">
      <c r="B400" s="10"/>
      <c r="C400" s="10">
        <v>392</v>
      </c>
      <c r="D400" s="10" t="s">
        <v>645</v>
      </c>
      <c r="E400" s="10">
        <v>17.399999999999999</v>
      </c>
      <c r="F400" s="10">
        <v>16.5</v>
      </c>
      <c r="G400" s="10"/>
      <c r="H400" s="10">
        <v>1</v>
      </c>
      <c r="I400" s="10">
        <v>26</v>
      </c>
      <c r="J400" s="12">
        <f t="shared" si="11"/>
        <v>0.66923076923076918</v>
      </c>
      <c r="M400" s="60"/>
    </row>
    <row r="401" spans="2:13" x14ac:dyDescent="0.3">
      <c r="B401" s="10"/>
      <c r="C401" s="10">
        <v>393</v>
      </c>
      <c r="D401" s="10" t="s">
        <v>646</v>
      </c>
      <c r="E401" s="10">
        <v>2.89</v>
      </c>
      <c r="F401" s="10">
        <v>2.89</v>
      </c>
      <c r="G401" s="10"/>
      <c r="H401" s="10">
        <v>1</v>
      </c>
      <c r="I401" s="10">
        <v>4</v>
      </c>
      <c r="J401" s="12">
        <f t="shared" si="11"/>
        <v>0.72250000000000003</v>
      </c>
      <c r="M401" s="60"/>
    </row>
    <row r="402" spans="2:13" x14ac:dyDescent="0.3">
      <c r="B402" s="10"/>
      <c r="C402" s="10">
        <v>394</v>
      </c>
      <c r="D402" s="10" t="s">
        <v>647</v>
      </c>
      <c r="E402" s="10">
        <v>2.15</v>
      </c>
      <c r="F402" s="10">
        <v>2</v>
      </c>
      <c r="G402" s="10"/>
      <c r="H402" s="10">
        <v>1</v>
      </c>
      <c r="I402" s="10">
        <v>2</v>
      </c>
      <c r="J402" s="12">
        <f t="shared" si="11"/>
        <v>1.075</v>
      </c>
      <c r="M402" s="60"/>
    </row>
    <row r="403" spans="2:13" x14ac:dyDescent="0.3">
      <c r="B403" s="10"/>
      <c r="C403" s="10">
        <v>395</v>
      </c>
      <c r="D403" s="10" t="s">
        <v>556</v>
      </c>
      <c r="E403" s="10">
        <v>2.15</v>
      </c>
      <c r="F403" s="10">
        <v>2</v>
      </c>
      <c r="G403" s="10"/>
      <c r="H403" s="10">
        <v>1</v>
      </c>
      <c r="I403" s="10">
        <v>2</v>
      </c>
      <c r="J403" s="12">
        <f t="shared" si="11"/>
        <v>1.075</v>
      </c>
      <c r="M403" s="60"/>
    </row>
    <row r="404" spans="2:13" x14ac:dyDescent="0.3">
      <c r="B404" s="10"/>
      <c r="C404" s="10">
        <v>396</v>
      </c>
      <c r="D404" s="10" t="s">
        <v>557</v>
      </c>
      <c r="E404" s="10">
        <v>0.95</v>
      </c>
      <c r="F404" s="10">
        <v>0.89</v>
      </c>
      <c r="G404" s="10"/>
      <c r="H404" s="10">
        <v>1</v>
      </c>
      <c r="I404" s="10">
        <v>4</v>
      </c>
      <c r="J404" s="12">
        <f t="shared" si="11"/>
        <v>0.23749999999999999</v>
      </c>
      <c r="M404" s="60"/>
    </row>
    <row r="405" spans="2:13" x14ac:dyDescent="0.3">
      <c r="B405" s="10"/>
      <c r="C405" s="10">
        <v>397</v>
      </c>
      <c r="D405" s="10" t="s">
        <v>558</v>
      </c>
      <c r="E405" s="10">
        <v>1</v>
      </c>
      <c r="F405" s="10">
        <v>1.05</v>
      </c>
      <c r="G405" s="10"/>
      <c r="H405" s="10">
        <v>1</v>
      </c>
      <c r="I405" s="10">
        <v>4</v>
      </c>
      <c r="J405" s="12">
        <f t="shared" si="11"/>
        <v>0.25</v>
      </c>
      <c r="M405" s="60"/>
    </row>
    <row r="406" spans="2:13" x14ac:dyDescent="0.3">
      <c r="B406" s="10"/>
      <c r="C406" s="10">
        <v>398</v>
      </c>
      <c r="D406" s="10" t="s">
        <v>559</v>
      </c>
      <c r="E406" s="10">
        <v>1</v>
      </c>
      <c r="F406" s="10">
        <v>1.05</v>
      </c>
      <c r="G406" s="10"/>
      <c r="H406" s="10">
        <v>1</v>
      </c>
      <c r="I406" s="10">
        <v>4</v>
      </c>
      <c r="J406" s="12">
        <f t="shared" si="11"/>
        <v>0.25</v>
      </c>
      <c r="M406" s="60"/>
    </row>
    <row r="407" spans="2:13" x14ac:dyDescent="0.3">
      <c r="B407" s="10"/>
      <c r="C407" s="10">
        <v>399</v>
      </c>
      <c r="D407" s="10" t="s">
        <v>560</v>
      </c>
      <c r="E407" s="10">
        <v>2.94</v>
      </c>
      <c r="F407" s="10">
        <v>2.63</v>
      </c>
      <c r="G407" s="10"/>
      <c r="H407" s="10">
        <v>1</v>
      </c>
      <c r="I407" s="10">
        <v>4</v>
      </c>
      <c r="J407" s="12">
        <f t="shared" si="11"/>
        <v>0.73499999999999999</v>
      </c>
      <c r="M407" s="60"/>
    </row>
    <row r="408" spans="2:13" x14ac:dyDescent="0.3">
      <c r="B408" s="10"/>
      <c r="C408" s="10">
        <v>400</v>
      </c>
      <c r="D408" s="10" t="s">
        <v>561</v>
      </c>
      <c r="E408" s="10">
        <v>2.1</v>
      </c>
      <c r="F408" s="10">
        <v>2.1</v>
      </c>
      <c r="G408" s="10"/>
      <c r="H408" s="10">
        <v>1</v>
      </c>
      <c r="I408" s="10">
        <v>5</v>
      </c>
      <c r="J408" s="12">
        <f t="shared" si="11"/>
        <v>0.42000000000000004</v>
      </c>
      <c r="M408" s="60"/>
    </row>
    <row r="409" spans="2:13" x14ac:dyDescent="0.3">
      <c r="B409" s="10"/>
      <c r="C409" s="10">
        <v>401</v>
      </c>
      <c r="D409" s="10" t="s">
        <v>562</v>
      </c>
      <c r="E409" s="10">
        <v>1.05</v>
      </c>
      <c r="F409" s="10">
        <v>2.36</v>
      </c>
      <c r="G409" s="10"/>
      <c r="H409" s="10">
        <v>1</v>
      </c>
      <c r="I409" s="10">
        <v>4</v>
      </c>
      <c r="J409" s="12">
        <f t="shared" si="11"/>
        <v>0.26250000000000001</v>
      </c>
      <c r="M409" s="60"/>
    </row>
    <row r="410" spans="2:13" x14ac:dyDescent="0.3">
      <c r="B410" s="10"/>
      <c r="C410" s="10">
        <v>402</v>
      </c>
      <c r="D410" s="10" t="s">
        <v>563</v>
      </c>
      <c r="E410" s="10">
        <v>0.84</v>
      </c>
      <c r="F410" s="10">
        <v>0.84</v>
      </c>
      <c r="G410" s="10"/>
      <c r="H410" s="10">
        <v>1</v>
      </c>
      <c r="I410" s="10">
        <v>4</v>
      </c>
      <c r="J410" s="12">
        <f t="shared" si="11"/>
        <v>0.21</v>
      </c>
      <c r="M410" s="60"/>
    </row>
    <row r="411" spans="2:13" x14ac:dyDescent="0.3">
      <c r="B411" s="10"/>
      <c r="C411" s="10">
        <v>403</v>
      </c>
      <c r="D411" s="10" t="s">
        <v>564</v>
      </c>
      <c r="E411" s="10">
        <v>4</v>
      </c>
      <c r="F411" s="10">
        <v>2.63</v>
      </c>
      <c r="G411" s="10"/>
      <c r="H411" s="10">
        <v>1</v>
      </c>
      <c r="I411" s="10">
        <v>18</v>
      </c>
      <c r="J411" s="12">
        <f t="shared" si="11"/>
        <v>0.22222222222222221</v>
      </c>
      <c r="M411" s="60"/>
    </row>
    <row r="412" spans="2:13" x14ac:dyDescent="0.3">
      <c r="B412" s="10"/>
      <c r="C412" s="10">
        <v>404</v>
      </c>
      <c r="D412" s="10" t="s">
        <v>565</v>
      </c>
      <c r="E412" s="10">
        <v>2</v>
      </c>
      <c r="F412" s="10">
        <v>2.4900000000000002</v>
      </c>
      <c r="G412" s="10"/>
      <c r="H412" s="10">
        <v>1</v>
      </c>
      <c r="I412" s="10">
        <v>4</v>
      </c>
      <c r="J412" s="12">
        <f t="shared" si="11"/>
        <v>0.5</v>
      </c>
      <c r="M412" s="60"/>
    </row>
    <row r="413" spans="2:13" x14ac:dyDescent="0.3">
      <c r="B413" s="10"/>
      <c r="C413" s="10">
        <v>405</v>
      </c>
      <c r="D413" s="10" t="s">
        <v>566</v>
      </c>
      <c r="E413" s="10">
        <v>1.26</v>
      </c>
      <c r="F413" s="10">
        <v>1.26</v>
      </c>
      <c r="G413" s="10"/>
      <c r="H413" s="10">
        <v>1</v>
      </c>
      <c r="I413" s="10">
        <v>4</v>
      </c>
      <c r="J413" s="12">
        <f t="shared" si="11"/>
        <v>0.315</v>
      </c>
      <c r="M413" s="60"/>
    </row>
    <row r="414" spans="2:13" x14ac:dyDescent="0.3">
      <c r="B414" s="10"/>
      <c r="C414" s="10">
        <v>406</v>
      </c>
      <c r="D414" s="10" t="s">
        <v>241</v>
      </c>
      <c r="E414" s="10">
        <v>1.05</v>
      </c>
      <c r="F414" s="10">
        <v>0.42</v>
      </c>
      <c r="G414" s="10"/>
      <c r="H414" s="10">
        <v>1</v>
      </c>
      <c r="I414" s="10">
        <v>22</v>
      </c>
      <c r="J414" s="12">
        <f t="shared" si="11"/>
        <v>4.7727272727272729E-2</v>
      </c>
      <c r="M414" s="60"/>
    </row>
    <row r="415" spans="2:13" x14ac:dyDescent="0.3">
      <c r="B415" s="10"/>
      <c r="C415" s="10">
        <v>407</v>
      </c>
      <c r="D415" s="10" t="s">
        <v>567</v>
      </c>
      <c r="E415" s="10">
        <v>20</v>
      </c>
      <c r="F415" s="10">
        <v>24.5</v>
      </c>
      <c r="G415" s="10"/>
      <c r="H415" s="10">
        <v>1</v>
      </c>
      <c r="I415" s="10">
        <v>52</v>
      </c>
      <c r="J415" s="12">
        <f t="shared" si="11"/>
        <v>0.38461538461538464</v>
      </c>
      <c r="M415" s="60"/>
    </row>
    <row r="416" spans="2:13" x14ac:dyDescent="0.3">
      <c r="B416" s="10"/>
      <c r="C416" s="10">
        <v>408</v>
      </c>
      <c r="D416" s="10" t="s">
        <v>568</v>
      </c>
      <c r="E416" s="10">
        <v>1</v>
      </c>
      <c r="F416" s="10">
        <v>1.89</v>
      </c>
      <c r="G416" s="10"/>
      <c r="H416" s="10">
        <v>2</v>
      </c>
      <c r="I416" s="10">
        <v>4</v>
      </c>
      <c r="J416" s="12">
        <f t="shared" si="11"/>
        <v>0.5</v>
      </c>
      <c r="M416" s="60"/>
    </row>
    <row r="417" spans="2:13" x14ac:dyDescent="0.3">
      <c r="B417" s="10"/>
      <c r="C417" s="10">
        <v>409</v>
      </c>
      <c r="D417" s="10" t="s">
        <v>569</v>
      </c>
      <c r="E417" s="10">
        <v>10</v>
      </c>
      <c r="F417" s="10">
        <v>10</v>
      </c>
      <c r="G417" s="10"/>
      <c r="H417" s="10">
        <v>1</v>
      </c>
      <c r="I417" s="10">
        <v>4</v>
      </c>
      <c r="J417" s="12">
        <f t="shared" si="11"/>
        <v>2.5</v>
      </c>
      <c r="M417" s="60"/>
    </row>
    <row r="418" spans="2:13" x14ac:dyDescent="0.3">
      <c r="B418" s="10"/>
      <c r="C418" s="10">
        <v>410</v>
      </c>
      <c r="D418" s="10" t="s">
        <v>570</v>
      </c>
      <c r="E418" s="10">
        <v>17.5</v>
      </c>
      <c r="F418" s="10">
        <v>30</v>
      </c>
      <c r="G418" s="10"/>
      <c r="H418" s="10">
        <v>1</v>
      </c>
      <c r="I418" s="10">
        <v>52</v>
      </c>
      <c r="J418" s="12">
        <f t="shared" si="11"/>
        <v>0.33653846153846156</v>
      </c>
      <c r="M418" s="60"/>
    </row>
    <row r="419" spans="2:13" x14ac:dyDescent="0.3">
      <c r="B419" s="10"/>
      <c r="C419" s="10">
        <v>411</v>
      </c>
      <c r="D419" s="10" t="s">
        <v>571</v>
      </c>
      <c r="E419" s="10">
        <v>29.99</v>
      </c>
      <c r="F419" s="10">
        <v>29.99</v>
      </c>
      <c r="G419" s="10"/>
      <c r="H419" s="10">
        <v>1</v>
      </c>
      <c r="I419" s="10">
        <v>52</v>
      </c>
      <c r="J419" s="12">
        <f t="shared" si="11"/>
        <v>0.57673076923076916</v>
      </c>
      <c r="M419" s="60"/>
    </row>
    <row r="420" spans="2:13" x14ac:dyDescent="0.3">
      <c r="B420" s="10"/>
      <c r="C420" s="10">
        <v>412</v>
      </c>
      <c r="D420" s="10" t="s">
        <v>572</v>
      </c>
      <c r="E420" s="10">
        <v>14.99</v>
      </c>
      <c r="F420" s="10">
        <v>12.99</v>
      </c>
      <c r="G420" s="10"/>
      <c r="H420" s="10">
        <v>1</v>
      </c>
      <c r="I420" s="10">
        <v>52</v>
      </c>
      <c r="J420" s="12">
        <f t="shared" si="11"/>
        <v>0.28826923076923078</v>
      </c>
      <c r="M420" s="60"/>
    </row>
    <row r="421" spans="2:13" x14ac:dyDescent="0.3">
      <c r="B421" s="10"/>
      <c r="C421" s="10">
        <v>413</v>
      </c>
      <c r="D421" s="10" t="s">
        <v>648</v>
      </c>
      <c r="E421" s="10">
        <v>10</v>
      </c>
      <c r="F421" s="10">
        <v>10</v>
      </c>
      <c r="G421" s="10"/>
      <c r="H421" s="10">
        <v>1</v>
      </c>
      <c r="I421" s="10">
        <v>261</v>
      </c>
      <c r="J421" s="12">
        <f t="shared" si="11"/>
        <v>3.8314176245210725E-2</v>
      </c>
      <c r="M421" s="60"/>
    </row>
    <row r="422" spans="2:13" x14ac:dyDescent="0.3">
      <c r="B422" s="10"/>
      <c r="C422" s="10">
        <v>414</v>
      </c>
      <c r="D422" s="10" t="s">
        <v>573</v>
      </c>
      <c r="E422" s="10">
        <v>11.99</v>
      </c>
      <c r="F422" s="10">
        <v>11.99</v>
      </c>
      <c r="G422" s="10"/>
      <c r="H422" s="10">
        <v>1</v>
      </c>
      <c r="I422" s="10">
        <v>104</v>
      </c>
      <c r="J422" s="12">
        <f t="shared" si="11"/>
        <v>0.11528846153846153</v>
      </c>
      <c r="M422" s="60"/>
    </row>
    <row r="423" spans="2:13" x14ac:dyDescent="0.3">
      <c r="B423" s="10"/>
      <c r="C423" s="10">
        <v>415</v>
      </c>
      <c r="D423" s="10" t="s">
        <v>574</v>
      </c>
      <c r="E423" s="10">
        <v>19.989999999999998</v>
      </c>
      <c r="F423" s="10">
        <v>21.99</v>
      </c>
      <c r="G423" s="10"/>
      <c r="H423" s="10">
        <v>1</v>
      </c>
      <c r="I423" s="10">
        <v>104</v>
      </c>
      <c r="J423" s="12">
        <f t="shared" si="11"/>
        <v>0.19221153846153843</v>
      </c>
      <c r="M423" s="60"/>
    </row>
    <row r="424" spans="2:13" x14ac:dyDescent="0.3">
      <c r="B424" s="10"/>
      <c r="C424" s="10">
        <v>416</v>
      </c>
      <c r="D424" s="10" t="s">
        <v>575</v>
      </c>
      <c r="E424" s="10">
        <v>3.99</v>
      </c>
      <c r="F424" s="10">
        <v>3.99</v>
      </c>
      <c r="G424" s="10"/>
      <c r="H424" s="10">
        <v>1</v>
      </c>
      <c r="I424" s="10">
        <v>52</v>
      </c>
      <c r="J424" s="12">
        <f t="shared" si="11"/>
        <v>7.6730769230769241E-2</v>
      </c>
      <c r="M424" s="60"/>
    </row>
    <row r="425" spans="2:13" x14ac:dyDescent="0.3">
      <c r="B425" s="10"/>
      <c r="C425" s="10">
        <v>417</v>
      </c>
      <c r="D425" s="10" t="s">
        <v>325</v>
      </c>
      <c r="E425" s="10">
        <v>1.5</v>
      </c>
      <c r="F425" s="10">
        <v>1.31</v>
      </c>
      <c r="G425" s="10"/>
      <c r="H425" s="10">
        <v>1</v>
      </c>
      <c r="I425" s="10">
        <v>156</v>
      </c>
      <c r="J425" s="12">
        <f t="shared" si="11"/>
        <v>9.6153846153846159E-3</v>
      </c>
      <c r="M425" s="60"/>
    </row>
    <row r="426" spans="2:13" x14ac:dyDescent="0.3">
      <c r="B426" s="10"/>
      <c r="C426" s="10">
        <v>418</v>
      </c>
      <c r="D426" s="10" t="s">
        <v>576</v>
      </c>
      <c r="E426" s="10">
        <v>1</v>
      </c>
      <c r="F426" s="10">
        <v>1</v>
      </c>
      <c r="G426" s="10"/>
      <c r="H426" s="10">
        <v>1</v>
      </c>
      <c r="I426" s="10">
        <v>4</v>
      </c>
      <c r="J426" s="12">
        <f t="shared" si="11"/>
        <v>0.25</v>
      </c>
      <c r="M426" s="60"/>
    </row>
    <row r="427" spans="2:13" x14ac:dyDescent="0.3">
      <c r="B427" s="10"/>
      <c r="C427" s="10">
        <v>419</v>
      </c>
      <c r="D427" s="10" t="s">
        <v>672</v>
      </c>
      <c r="E427" s="10">
        <v>2.69</v>
      </c>
      <c r="F427" s="10">
        <v>2</v>
      </c>
      <c r="G427" s="10"/>
      <c r="H427" s="10">
        <v>1</v>
      </c>
      <c r="I427" s="10">
        <v>13</v>
      </c>
      <c r="J427" s="12">
        <f t="shared" si="11"/>
        <v>0.20692307692307693</v>
      </c>
      <c r="M427" s="60"/>
    </row>
    <row r="428" spans="2:13" x14ac:dyDescent="0.3">
      <c r="B428" s="10"/>
      <c r="C428" s="10">
        <v>420</v>
      </c>
      <c r="D428" s="10" t="s">
        <v>578</v>
      </c>
      <c r="E428" s="10">
        <v>4</v>
      </c>
      <c r="F428" s="10">
        <v>5.5</v>
      </c>
      <c r="G428" s="10"/>
      <c r="H428" s="10">
        <v>2</v>
      </c>
      <c r="I428" s="10">
        <v>261</v>
      </c>
      <c r="J428" s="12">
        <f t="shared" si="11"/>
        <v>3.0651340996168581E-2</v>
      </c>
      <c r="M428" s="60"/>
    </row>
    <row r="429" spans="2:13" x14ac:dyDescent="0.3">
      <c r="B429" s="10"/>
      <c r="C429" s="10">
        <v>421</v>
      </c>
      <c r="D429" s="10" t="s">
        <v>673</v>
      </c>
      <c r="E429" s="10">
        <v>4.3499999999999996</v>
      </c>
      <c r="F429" s="10">
        <v>4.3499999999999996</v>
      </c>
      <c r="G429" s="10"/>
      <c r="H429" s="10">
        <v>1</v>
      </c>
      <c r="I429" s="10">
        <v>104</v>
      </c>
      <c r="J429" s="12">
        <f t="shared" si="11"/>
        <v>4.1826923076923074E-2</v>
      </c>
      <c r="M429" s="60"/>
    </row>
    <row r="430" spans="2:13" x14ac:dyDescent="0.3">
      <c r="B430" s="10"/>
      <c r="C430" s="10">
        <v>422</v>
      </c>
      <c r="D430" s="10" t="s">
        <v>674</v>
      </c>
      <c r="E430" s="10">
        <v>10.5</v>
      </c>
      <c r="F430" s="10">
        <v>10.5</v>
      </c>
      <c r="G430" s="10"/>
      <c r="H430" s="10">
        <v>1</v>
      </c>
      <c r="I430" s="10">
        <v>261</v>
      </c>
      <c r="J430" s="12">
        <f t="shared" si="11"/>
        <v>4.0229885057471264E-2</v>
      </c>
    </row>
    <row r="431" spans="2:13" x14ac:dyDescent="0.3">
      <c r="B431" s="10"/>
      <c r="C431" s="10">
        <v>423</v>
      </c>
      <c r="D431" s="10" t="s">
        <v>579</v>
      </c>
      <c r="E431" s="10">
        <v>29.99</v>
      </c>
      <c r="F431" s="10">
        <v>29.99</v>
      </c>
      <c r="G431" s="10"/>
      <c r="H431" s="10">
        <v>2</v>
      </c>
      <c r="I431" s="10">
        <v>261</v>
      </c>
      <c r="J431" s="12">
        <f t="shared" si="11"/>
        <v>0.22980842911877394</v>
      </c>
      <c r="K431" s="23" t="s">
        <v>13</v>
      </c>
      <c r="L431" s="54">
        <f>SUM(J372:J431)</f>
        <v>35.377766692120147</v>
      </c>
      <c r="M431" s="25">
        <f>COUNT(J372:J431)</f>
        <v>59</v>
      </c>
    </row>
    <row r="432" spans="2:13" x14ac:dyDescent="0.3">
      <c r="B432" s="11" t="s">
        <v>14</v>
      </c>
      <c r="C432" s="10"/>
      <c r="D432" s="10"/>
      <c r="E432" s="10"/>
      <c r="F432" s="10"/>
      <c r="G432" s="10"/>
      <c r="H432" s="10"/>
      <c r="I432" s="10"/>
      <c r="J432" s="12"/>
    </row>
    <row r="433" spans="2:13" x14ac:dyDescent="0.3">
      <c r="B433" s="10"/>
      <c r="C433" s="10">
        <v>424</v>
      </c>
      <c r="D433" s="14" t="s">
        <v>580</v>
      </c>
      <c r="E433" s="14">
        <v>145.97999999999999</v>
      </c>
      <c r="F433" s="10">
        <v>148.94999999999999</v>
      </c>
      <c r="G433" s="10"/>
      <c r="H433" s="10">
        <v>1</v>
      </c>
      <c r="I433" s="10">
        <v>521</v>
      </c>
      <c r="J433" s="12">
        <f>+(E433*H433)/I433</f>
        <v>0.28019193857965446</v>
      </c>
      <c r="M433" s="60"/>
    </row>
    <row r="434" spans="2:13" x14ac:dyDescent="0.3">
      <c r="B434" s="10"/>
      <c r="C434" s="10">
        <v>425</v>
      </c>
      <c r="D434" s="14" t="s">
        <v>649</v>
      </c>
      <c r="E434" s="14">
        <v>30</v>
      </c>
      <c r="F434" s="10">
        <v>30</v>
      </c>
      <c r="G434" s="10"/>
      <c r="H434" s="10">
        <v>1</v>
      </c>
      <c r="I434" s="10">
        <v>4</v>
      </c>
      <c r="J434" s="12">
        <f t="shared" ref="J434:J443" si="12">+(E434*H434)/I434</f>
        <v>7.5</v>
      </c>
      <c r="M434" s="60"/>
    </row>
    <row r="435" spans="2:13" x14ac:dyDescent="0.3">
      <c r="B435" s="10"/>
      <c r="C435" s="10">
        <v>426</v>
      </c>
      <c r="D435" s="14" t="s">
        <v>255</v>
      </c>
      <c r="E435" s="14">
        <v>7</v>
      </c>
      <c r="F435" s="10">
        <v>15</v>
      </c>
      <c r="G435" s="10"/>
      <c r="H435" s="10">
        <v>1</v>
      </c>
      <c r="I435" s="10">
        <v>4</v>
      </c>
      <c r="J435" s="12">
        <f t="shared" si="12"/>
        <v>1.75</v>
      </c>
      <c r="M435" s="60"/>
    </row>
    <row r="436" spans="2:13" x14ac:dyDescent="0.3">
      <c r="B436" s="10"/>
      <c r="C436" s="10">
        <v>427</v>
      </c>
      <c r="D436" s="14" t="s">
        <v>581</v>
      </c>
      <c r="E436" s="14">
        <v>365</v>
      </c>
      <c r="F436" s="10">
        <v>340</v>
      </c>
      <c r="G436" s="10"/>
      <c r="H436" s="10">
        <v>2</v>
      </c>
      <c r="I436" s="10">
        <v>521</v>
      </c>
      <c r="J436" s="12">
        <f t="shared" si="12"/>
        <v>1.4011516314779271</v>
      </c>
      <c r="M436" s="60"/>
    </row>
    <row r="437" spans="2:13" x14ac:dyDescent="0.3">
      <c r="B437" s="10"/>
      <c r="C437" s="10">
        <v>428</v>
      </c>
      <c r="D437" s="14" t="s">
        <v>582</v>
      </c>
      <c r="E437" s="14">
        <v>3.99</v>
      </c>
      <c r="F437" s="10">
        <v>2.99</v>
      </c>
      <c r="G437" s="10"/>
      <c r="H437" s="10">
        <v>1</v>
      </c>
      <c r="I437" s="10">
        <v>52</v>
      </c>
      <c r="J437" s="12">
        <f t="shared" si="12"/>
        <v>7.6730769230769241E-2</v>
      </c>
      <c r="M437" s="60"/>
    </row>
    <row r="438" spans="2:13" x14ac:dyDescent="0.3">
      <c r="B438" s="10"/>
      <c r="C438" s="10">
        <v>429</v>
      </c>
      <c r="D438" s="14" t="s">
        <v>583</v>
      </c>
      <c r="E438" s="14">
        <v>34.99</v>
      </c>
      <c r="F438" s="10">
        <v>34.99</v>
      </c>
      <c r="G438" s="10"/>
      <c r="H438" s="10">
        <v>2</v>
      </c>
      <c r="I438" s="10">
        <v>521</v>
      </c>
      <c r="J438" s="12">
        <f t="shared" si="12"/>
        <v>0.1343186180422265</v>
      </c>
      <c r="M438" s="60"/>
    </row>
    <row r="439" spans="2:13" x14ac:dyDescent="0.3">
      <c r="B439" s="10"/>
      <c r="C439" s="10">
        <v>430</v>
      </c>
      <c r="D439" s="14" t="s">
        <v>251</v>
      </c>
      <c r="E439" s="14">
        <v>24.99</v>
      </c>
      <c r="F439" s="10">
        <v>24.99</v>
      </c>
      <c r="G439" s="10"/>
      <c r="H439" s="10">
        <v>2</v>
      </c>
      <c r="I439" s="10">
        <v>156</v>
      </c>
      <c r="J439" s="12">
        <f t="shared" si="12"/>
        <v>0.32038461538461538</v>
      </c>
      <c r="M439" s="60"/>
    </row>
    <row r="440" spans="2:13" x14ac:dyDescent="0.3">
      <c r="B440" s="10"/>
      <c r="C440" s="10">
        <v>431</v>
      </c>
      <c r="D440" s="14" t="s">
        <v>252</v>
      </c>
      <c r="E440" s="14">
        <v>9.99</v>
      </c>
      <c r="F440" s="10">
        <v>9.99</v>
      </c>
      <c r="G440" s="10"/>
      <c r="H440" s="10">
        <v>2</v>
      </c>
      <c r="I440" s="10">
        <v>156</v>
      </c>
      <c r="J440" s="12">
        <f t="shared" si="12"/>
        <v>0.12807692307692309</v>
      </c>
      <c r="M440" s="60"/>
    </row>
    <row r="441" spans="2:13" x14ac:dyDescent="0.3">
      <c r="B441" s="10"/>
      <c r="C441" s="10">
        <v>432</v>
      </c>
      <c r="D441" s="14" t="s">
        <v>584</v>
      </c>
      <c r="E441" s="14">
        <v>8.99</v>
      </c>
      <c r="F441" s="10">
        <v>6.99</v>
      </c>
      <c r="G441" s="10"/>
      <c r="H441" s="10">
        <v>2</v>
      </c>
      <c r="I441" s="10">
        <v>156</v>
      </c>
      <c r="J441" s="12">
        <f t="shared" si="12"/>
        <v>0.11525641025641026</v>
      </c>
      <c r="M441" s="60"/>
    </row>
    <row r="442" spans="2:13" x14ac:dyDescent="0.3">
      <c r="B442" s="10"/>
      <c r="C442" s="10">
        <v>433</v>
      </c>
      <c r="D442" s="10" t="s">
        <v>650</v>
      </c>
      <c r="E442" s="10">
        <v>9495</v>
      </c>
      <c r="F442" s="10">
        <v>10995</v>
      </c>
      <c r="G442" s="10"/>
      <c r="H442" s="10">
        <v>1</v>
      </c>
      <c r="I442" s="10">
        <v>250</v>
      </c>
      <c r="J442" s="12">
        <f t="shared" si="12"/>
        <v>37.979999999999997</v>
      </c>
      <c r="M442" s="60"/>
    </row>
    <row r="443" spans="2:13" x14ac:dyDescent="0.3">
      <c r="B443" s="10"/>
      <c r="C443" s="10">
        <v>434</v>
      </c>
      <c r="D443" s="10" t="s">
        <v>586</v>
      </c>
      <c r="E443" s="10">
        <v>84.95</v>
      </c>
      <c r="F443" s="10">
        <v>84.95</v>
      </c>
      <c r="G443" s="10"/>
      <c r="H443" s="10">
        <v>1</v>
      </c>
      <c r="I443" s="10">
        <v>521</v>
      </c>
      <c r="J443" s="12">
        <f t="shared" si="12"/>
        <v>0.16305182341650673</v>
      </c>
      <c r="K443" s="23" t="s">
        <v>14</v>
      </c>
      <c r="L443" s="54">
        <f>SUM(J433:J443)</f>
        <v>49.849162729465036</v>
      </c>
      <c r="M443" s="60">
        <f>COUNT(J433:J443)</f>
        <v>11</v>
      </c>
    </row>
    <row r="444" spans="2:13" x14ac:dyDescent="0.3">
      <c r="B444" s="11" t="s">
        <v>335</v>
      </c>
      <c r="C444" s="10"/>
      <c r="D444" s="10"/>
      <c r="E444" s="10"/>
      <c r="F444" s="10"/>
      <c r="G444" s="10"/>
      <c r="H444" s="10"/>
      <c r="I444" s="10"/>
      <c r="J444" s="12"/>
    </row>
    <row r="445" spans="2:13" x14ac:dyDescent="0.3">
      <c r="B445" s="10"/>
      <c r="C445" s="10">
        <v>435</v>
      </c>
      <c r="D445" s="10" t="s">
        <v>260</v>
      </c>
      <c r="E445" s="10">
        <v>319</v>
      </c>
      <c r="F445" s="10">
        <v>349.99</v>
      </c>
      <c r="G445" s="10"/>
      <c r="H445" s="10">
        <v>1</v>
      </c>
      <c r="I445" s="10">
        <v>261</v>
      </c>
      <c r="J445" s="12">
        <f>+(E445*H445)/I445</f>
        <v>1.2222222222222223</v>
      </c>
      <c r="M445" s="60"/>
    </row>
    <row r="446" spans="2:13" x14ac:dyDescent="0.3">
      <c r="B446" s="10"/>
      <c r="C446" s="10">
        <v>436</v>
      </c>
      <c r="D446" s="10" t="s">
        <v>587</v>
      </c>
      <c r="E446" s="10">
        <v>9.99</v>
      </c>
      <c r="F446" s="10">
        <v>5.99</v>
      </c>
      <c r="G446" s="10"/>
      <c r="H446" s="10">
        <v>1</v>
      </c>
      <c r="I446" s="10">
        <v>4.3</v>
      </c>
      <c r="J446" s="12">
        <f t="shared" ref="J446:J463" si="13">+(E446*H446)/I446</f>
        <v>2.3232558139534887</v>
      </c>
      <c r="M446" s="60"/>
    </row>
    <row r="447" spans="2:13" x14ac:dyDescent="0.3">
      <c r="B447" s="10"/>
      <c r="C447" s="10">
        <v>437</v>
      </c>
      <c r="D447" s="10" t="s">
        <v>588</v>
      </c>
      <c r="E447" s="10">
        <v>160</v>
      </c>
      <c r="F447" s="10">
        <v>199.99</v>
      </c>
      <c r="G447" s="10"/>
      <c r="H447" s="10">
        <v>1</v>
      </c>
      <c r="I447" s="10">
        <v>313</v>
      </c>
      <c r="J447" s="12">
        <f t="shared" si="13"/>
        <v>0.51118210862619806</v>
      </c>
      <c r="M447" s="60"/>
    </row>
    <row r="448" spans="2:13" x14ac:dyDescent="0.3">
      <c r="B448" s="10"/>
      <c r="C448" s="10">
        <v>438</v>
      </c>
      <c r="D448" s="10" t="s">
        <v>258</v>
      </c>
      <c r="E448" s="10">
        <v>29</v>
      </c>
      <c r="F448" s="10">
        <v>29</v>
      </c>
      <c r="G448" s="10"/>
      <c r="H448" s="10">
        <v>1</v>
      </c>
      <c r="I448" s="10">
        <v>261</v>
      </c>
      <c r="J448" s="12">
        <f t="shared" si="13"/>
        <v>0.1111111111111111</v>
      </c>
      <c r="M448" s="60"/>
    </row>
    <row r="449" spans="2:13" x14ac:dyDescent="0.3">
      <c r="B449" s="10"/>
      <c r="C449" s="10">
        <v>439</v>
      </c>
      <c r="D449" s="10" t="s">
        <v>589</v>
      </c>
      <c r="E449" s="10">
        <v>3.49</v>
      </c>
      <c r="F449" s="10">
        <v>3.49</v>
      </c>
      <c r="G449" s="10"/>
      <c r="H449" s="10">
        <v>1</v>
      </c>
      <c r="I449" s="10">
        <v>52</v>
      </c>
      <c r="J449" s="12">
        <f t="shared" si="13"/>
        <v>6.7115384615384618E-2</v>
      </c>
      <c r="M449" s="60"/>
    </row>
    <row r="450" spans="2:13" x14ac:dyDescent="0.3">
      <c r="B450" s="10"/>
      <c r="C450" s="10">
        <v>440</v>
      </c>
      <c r="D450" s="10" t="s">
        <v>590</v>
      </c>
      <c r="E450" s="10">
        <v>6.99</v>
      </c>
      <c r="F450" s="10">
        <v>6.99</v>
      </c>
      <c r="G450" s="10"/>
      <c r="H450" s="10">
        <v>1</v>
      </c>
      <c r="I450" s="10">
        <v>52</v>
      </c>
      <c r="J450" s="12">
        <f t="shared" si="13"/>
        <v>0.13442307692307692</v>
      </c>
      <c r="M450" s="60"/>
    </row>
    <row r="451" spans="2:13" x14ac:dyDescent="0.3">
      <c r="B451" s="10"/>
      <c r="C451" s="10">
        <v>441</v>
      </c>
      <c r="D451" s="10" t="s">
        <v>591</v>
      </c>
      <c r="E451" s="10">
        <v>3.99</v>
      </c>
      <c r="F451" s="10">
        <v>2.4900000000000002</v>
      </c>
      <c r="G451" s="10"/>
      <c r="H451" s="10">
        <v>1</v>
      </c>
      <c r="I451" s="10">
        <v>52</v>
      </c>
      <c r="J451" s="12">
        <f t="shared" si="13"/>
        <v>7.6730769230769241E-2</v>
      </c>
      <c r="M451" s="60"/>
    </row>
    <row r="452" spans="2:13" x14ac:dyDescent="0.3">
      <c r="B452" s="10"/>
      <c r="C452" s="10">
        <v>442</v>
      </c>
      <c r="D452" s="10" t="s">
        <v>336</v>
      </c>
      <c r="E452" s="10">
        <v>45.99</v>
      </c>
      <c r="F452" s="10">
        <v>50</v>
      </c>
      <c r="G452" s="10"/>
      <c r="H452" s="10">
        <v>1</v>
      </c>
      <c r="I452" s="10">
        <v>261</v>
      </c>
      <c r="J452" s="12">
        <f t="shared" si="13"/>
        <v>0.17620689655172414</v>
      </c>
      <c r="M452" s="60"/>
    </row>
    <row r="453" spans="2:13" x14ac:dyDescent="0.3">
      <c r="B453" s="10"/>
      <c r="C453" s="10">
        <v>443</v>
      </c>
      <c r="D453" s="10" t="s">
        <v>1385</v>
      </c>
      <c r="E453" s="10">
        <v>20</v>
      </c>
      <c r="F453" s="10">
        <v>20</v>
      </c>
      <c r="G453" s="10"/>
      <c r="H453" s="10">
        <v>1</v>
      </c>
      <c r="I453" s="10">
        <v>1</v>
      </c>
      <c r="J453" s="12">
        <f t="shared" si="13"/>
        <v>20</v>
      </c>
      <c r="M453" s="60"/>
    </row>
    <row r="454" spans="2:13" x14ac:dyDescent="0.3">
      <c r="B454" s="10"/>
      <c r="C454" s="10">
        <v>444</v>
      </c>
      <c r="D454" s="10" t="s">
        <v>592</v>
      </c>
      <c r="E454" s="10">
        <v>240</v>
      </c>
      <c r="F454" s="10">
        <v>240</v>
      </c>
      <c r="G454" s="10"/>
      <c r="H454" s="10">
        <v>1</v>
      </c>
      <c r="I454" s="10">
        <v>52</v>
      </c>
      <c r="J454" s="12">
        <f t="shared" si="13"/>
        <v>4.615384615384615</v>
      </c>
      <c r="M454" s="60"/>
    </row>
    <row r="455" spans="2:13" x14ac:dyDescent="0.3">
      <c r="B455" s="10"/>
      <c r="C455" s="10">
        <v>445</v>
      </c>
      <c r="D455" s="10" t="s">
        <v>593</v>
      </c>
      <c r="E455" s="10">
        <v>180</v>
      </c>
      <c r="F455" s="10">
        <v>180</v>
      </c>
      <c r="G455" s="10"/>
      <c r="H455" s="10">
        <v>1</v>
      </c>
      <c r="I455" s="10">
        <v>52</v>
      </c>
      <c r="J455" s="12">
        <f t="shared" si="13"/>
        <v>3.4615384615384617</v>
      </c>
      <c r="M455" s="60"/>
    </row>
    <row r="456" spans="2:13" x14ac:dyDescent="0.3">
      <c r="B456" s="10"/>
      <c r="C456" s="10">
        <v>446</v>
      </c>
      <c r="D456" s="10" t="s">
        <v>594</v>
      </c>
      <c r="E456" s="10">
        <v>120</v>
      </c>
      <c r="F456" s="10">
        <v>120</v>
      </c>
      <c r="G456" s="10"/>
      <c r="H456" s="10">
        <v>1</v>
      </c>
      <c r="I456" s="10">
        <v>52</v>
      </c>
      <c r="J456" s="12">
        <f t="shared" si="13"/>
        <v>2.3076923076923075</v>
      </c>
      <c r="M456" s="60"/>
    </row>
    <row r="457" spans="2:13" x14ac:dyDescent="0.3">
      <c r="B457" s="10"/>
      <c r="C457" s="10">
        <v>447</v>
      </c>
      <c r="D457" s="10" t="s">
        <v>595</v>
      </c>
      <c r="E457" s="10">
        <v>27</v>
      </c>
      <c r="F457" s="10">
        <v>25.45</v>
      </c>
      <c r="G457" s="10"/>
      <c r="H457" s="10">
        <v>1</v>
      </c>
      <c r="I457" s="10">
        <v>4</v>
      </c>
      <c r="J457" s="12">
        <f t="shared" si="13"/>
        <v>6.75</v>
      </c>
      <c r="M457" s="60"/>
    </row>
    <row r="458" spans="2:13" x14ac:dyDescent="0.3">
      <c r="B458" s="10"/>
      <c r="C458" s="10">
        <v>448</v>
      </c>
      <c r="D458" s="10" t="s">
        <v>267</v>
      </c>
      <c r="E458" s="10">
        <v>150.5</v>
      </c>
      <c r="F458" s="10">
        <v>145.5</v>
      </c>
      <c r="G458" s="10"/>
      <c r="H458" s="10">
        <v>1</v>
      </c>
      <c r="I458" s="10">
        <v>52</v>
      </c>
      <c r="J458" s="12">
        <f t="shared" si="13"/>
        <v>2.8942307692307692</v>
      </c>
      <c r="M458" s="60"/>
    </row>
    <row r="459" spans="2:13" x14ac:dyDescent="0.3">
      <c r="B459" s="10"/>
      <c r="C459" s="10">
        <v>449</v>
      </c>
      <c r="D459" s="10" t="s">
        <v>596</v>
      </c>
      <c r="E459" s="10">
        <v>70</v>
      </c>
      <c r="F459" s="10">
        <v>70</v>
      </c>
      <c r="G459" s="10"/>
      <c r="H459" s="10">
        <v>1</v>
      </c>
      <c r="I459" s="10">
        <v>52</v>
      </c>
      <c r="J459" s="12">
        <f t="shared" si="13"/>
        <v>1.3461538461538463</v>
      </c>
      <c r="M459" s="60"/>
    </row>
    <row r="460" spans="2:13" x14ac:dyDescent="0.3">
      <c r="B460" s="10"/>
      <c r="C460" s="10">
        <v>450</v>
      </c>
      <c r="D460" s="10" t="s">
        <v>1031</v>
      </c>
      <c r="E460" s="10">
        <v>0.11</v>
      </c>
      <c r="F460" s="10">
        <v>10</v>
      </c>
      <c r="G460" s="10"/>
      <c r="H460" s="10">
        <v>1</v>
      </c>
      <c r="I460" s="22">
        <v>52.142859999999999</v>
      </c>
      <c r="J460" s="12">
        <f t="shared" si="13"/>
        <v>2.1095889255019766E-3</v>
      </c>
      <c r="M460" s="60"/>
    </row>
    <row r="461" spans="2:13" x14ac:dyDescent="0.3">
      <c r="B461" s="10"/>
      <c r="C461" s="10">
        <v>451</v>
      </c>
      <c r="D461" s="10" t="s">
        <v>1031</v>
      </c>
      <c r="E461" s="10">
        <v>0.11</v>
      </c>
      <c r="F461" s="10">
        <v>10</v>
      </c>
      <c r="G461" s="10"/>
      <c r="H461" s="10">
        <v>1</v>
      </c>
      <c r="I461" s="22">
        <v>52.142859999999999</v>
      </c>
      <c r="J461" s="12">
        <f t="shared" si="13"/>
        <v>2.1095889255019766E-3</v>
      </c>
      <c r="M461" s="60"/>
    </row>
    <row r="462" spans="2:13" x14ac:dyDescent="0.3">
      <c r="B462" s="10"/>
      <c r="C462" s="10">
        <v>452</v>
      </c>
      <c r="D462" s="30" t="s">
        <v>651</v>
      </c>
      <c r="E462" s="30">
        <v>295</v>
      </c>
      <c r="F462" s="10">
        <v>295</v>
      </c>
      <c r="G462" s="10"/>
      <c r="H462" s="10">
        <v>1</v>
      </c>
      <c r="I462" s="22">
        <v>52.142859999999999</v>
      </c>
      <c r="J462" s="12">
        <f t="shared" si="13"/>
        <v>5.6575339365734827</v>
      </c>
      <c r="M462" s="7"/>
    </row>
    <row r="463" spans="2:13" x14ac:dyDescent="0.3">
      <c r="B463" s="10"/>
      <c r="C463" s="10">
        <v>453</v>
      </c>
      <c r="D463" s="33" t="s">
        <v>796</v>
      </c>
      <c r="E463" s="33">
        <v>289</v>
      </c>
      <c r="F463" s="10">
        <v>289</v>
      </c>
      <c r="G463" s="10"/>
      <c r="H463" s="10">
        <v>1</v>
      </c>
      <c r="I463" s="22">
        <v>52.142859999999999</v>
      </c>
      <c r="J463" s="12">
        <f t="shared" si="13"/>
        <v>5.5424654497279207</v>
      </c>
      <c r="K463" s="23" t="s">
        <v>15</v>
      </c>
      <c r="L463" s="54">
        <f>SUM(J445:J463)</f>
        <v>57.201465947386374</v>
      </c>
      <c r="M463" s="60">
        <f>COUNT(J445:J463)</f>
        <v>19</v>
      </c>
    </row>
    <row r="464" spans="2:13" x14ac:dyDescent="0.3">
      <c r="B464" s="10"/>
      <c r="C464" s="10"/>
      <c r="D464" s="10"/>
      <c r="E464" s="10"/>
      <c r="F464" s="10"/>
      <c r="G464" s="10"/>
      <c r="H464" s="10"/>
      <c r="I464" s="10"/>
      <c r="J464" s="12"/>
    </row>
    <row r="465" spans="2:10" x14ac:dyDescent="0.3">
      <c r="B465" s="10"/>
      <c r="C465" s="10"/>
      <c r="D465" s="10"/>
      <c r="E465" s="10"/>
      <c r="F465" s="10"/>
      <c r="G465" s="10"/>
      <c r="H465" s="10"/>
      <c r="I465" s="10"/>
      <c r="J465" s="12">
        <f>SUM(J4:J463)</f>
        <v>666.77265463359981</v>
      </c>
    </row>
  </sheetData>
  <pageMargins left="0.7" right="0.7" top="0.75" bottom="0.75" header="0.3" footer="0.3"/>
  <pageSetup paperSize="9"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4"/>
  <sheetViews>
    <sheetView topLeftCell="A173" zoomScaleNormal="100" workbookViewId="0">
      <selection activeCell="E191" sqref="A1:XFD1048576"/>
    </sheetView>
  </sheetViews>
  <sheetFormatPr defaultColWidth="9" defaultRowHeight="14" x14ac:dyDescent="0.3"/>
  <cols>
    <col min="1" max="1" width="2.58203125" style="25" customWidth="1"/>
    <col min="2" max="2" width="25.58203125" style="25" customWidth="1"/>
    <col min="3" max="3" width="3.83203125" style="25" bestFit="1" customWidth="1"/>
    <col min="4" max="4" width="44.33203125" style="25" bestFit="1" customWidth="1"/>
    <col min="5" max="5" width="13.33203125" style="25" customWidth="1"/>
    <col min="6" max="6" width="9" style="25"/>
    <col min="7" max="7" width="11.58203125" style="25" bestFit="1" customWidth="1"/>
    <col min="8" max="8" width="9" style="25"/>
    <col min="9" max="9" width="17.58203125" style="8" bestFit="1" customWidth="1"/>
    <col min="10" max="10" width="14.33203125" style="8" bestFit="1" customWidth="1"/>
    <col min="11" max="11" width="12.33203125" style="8" customWidth="1"/>
    <col min="12" max="16384" width="9" style="25"/>
  </cols>
  <sheetData>
    <row r="1" spans="2:11" x14ac:dyDescent="0.3">
      <c r="B1" s="11" t="s">
        <v>811</v>
      </c>
      <c r="C1" s="10"/>
      <c r="D1" s="10"/>
      <c r="E1" s="10"/>
      <c r="F1" s="10"/>
      <c r="G1" s="10"/>
      <c r="H1" s="10"/>
      <c r="I1" s="12"/>
      <c r="J1" s="12"/>
    </row>
    <row r="2" spans="2:11" x14ac:dyDescent="0.3">
      <c r="B2" s="11" t="s">
        <v>8</v>
      </c>
      <c r="C2" s="11" t="s">
        <v>0</v>
      </c>
      <c r="D2" s="11" t="s">
        <v>1</v>
      </c>
      <c r="E2" s="11" t="s">
        <v>972</v>
      </c>
      <c r="F2" s="11" t="s">
        <v>2</v>
      </c>
      <c r="G2" s="11" t="s">
        <v>3</v>
      </c>
      <c r="H2" s="11" t="s">
        <v>4</v>
      </c>
      <c r="I2" s="13" t="s">
        <v>5</v>
      </c>
      <c r="J2" s="13" t="s">
        <v>6</v>
      </c>
    </row>
    <row r="3" spans="2:11" x14ac:dyDescent="0.3">
      <c r="B3" s="11" t="s">
        <v>7</v>
      </c>
      <c r="C3" s="10"/>
      <c r="D3" s="10"/>
      <c r="E3" s="10"/>
      <c r="F3" s="10"/>
      <c r="G3" s="10"/>
      <c r="H3" s="10"/>
      <c r="I3" s="12"/>
      <c r="J3" s="12"/>
      <c r="K3" s="9"/>
    </row>
    <row r="4" spans="2:11" x14ac:dyDescent="0.3">
      <c r="B4" s="10"/>
      <c r="C4" s="10">
        <v>1</v>
      </c>
      <c r="D4" s="10" t="s">
        <v>407</v>
      </c>
      <c r="E4" s="10">
        <v>1.05</v>
      </c>
      <c r="F4" s="10">
        <v>1.05</v>
      </c>
      <c r="G4" s="10"/>
      <c r="H4" s="10">
        <v>3</v>
      </c>
      <c r="I4" s="12">
        <v>1.2</v>
      </c>
      <c r="J4" s="12">
        <f>+(E4*H4)/I4</f>
        <v>2.6250000000000004</v>
      </c>
    </row>
    <row r="5" spans="2:11" x14ac:dyDescent="0.3">
      <c r="B5" s="10"/>
      <c r="C5" s="10">
        <v>2</v>
      </c>
      <c r="D5" s="10" t="s">
        <v>598</v>
      </c>
      <c r="E5" s="10">
        <v>0.89</v>
      </c>
      <c r="F5" s="10">
        <v>1.05</v>
      </c>
      <c r="G5" s="10"/>
      <c r="H5" s="10">
        <v>2</v>
      </c>
      <c r="I5" s="12">
        <v>1.5</v>
      </c>
      <c r="J5" s="12">
        <f t="shared" ref="J5:J68" si="0">+(E5*H5)/I5</f>
        <v>1.1866666666666668</v>
      </c>
    </row>
    <row r="6" spans="2:11" x14ac:dyDescent="0.3">
      <c r="B6" s="10"/>
      <c r="C6" s="10">
        <v>3</v>
      </c>
      <c r="D6" s="10" t="s">
        <v>409</v>
      </c>
      <c r="E6" s="10">
        <v>0.55000000000000004</v>
      </c>
      <c r="F6" s="10">
        <v>0.6</v>
      </c>
      <c r="G6" s="10"/>
      <c r="H6" s="10">
        <v>1</v>
      </c>
      <c r="I6" s="12">
        <v>1</v>
      </c>
      <c r="J6" s="12">
        <f t="shared" si="0"/>
        <v>0.55000000000000004</v>
      </c>
    </row>
    <row r="7" spans="2:11" x14ac:dyDescent="0.3">
      <c r="B7" s="10"/>
      <c r="C7" s="10">
        <v>4</v>
      </c>
      <c r="D7" s="10" t="s">
        <v>17</v>
      </c>
      <c r="E7" s="10">
        <v>1.1499999999999999</v>
      </c>
      <c r="F7" s="10">
        <v>1.1499999999999999</v>
      </c>
      <c r="G7" s="10"/>
      <c r="H7" s="10">
        <v>1</v>
      </c>
      <c r="I7" s="12">
        <v>1</v>
      </c>
      <c r="J7" s="12">
        <f t="shared" si="0"/>
        <v>1.1499999999999999</v>
      </c>
    </row>
    <row r="8" spans="2:11" x14ac:dyDescent="0.3">
      <c r="B8" s="10"/>
      <c r="C8" s="10">
        <v>5</v>
      </c>
      <c r="D8" s="10" t="s">
        <v>18</v>
      </c>
      <c r="E8" s="10">
        <v>6.5</v>
      </c>
      <c r="F8" s="10">
        <v>5.5</v>
      </c>
      <c r="G8" s="10"/>
      <c r="H8" s="10">
        <v>1</v>
      </c>
      <c r="I8" s="12">
        <v>5</v>
      </c>
      <c r="J8" s="12">
        <f t="shared" si="0"/>
        <v>1.3</v>
      </c>
    </row>
    <row r="9" spans="2:11" x14ac:dyDescent="0.3">
      <c r="B9" s="10"/>
      <c r="C9" s="10">
        <v>6</v>
      </c>
      <c r="D9" s="10" t="s">
        <v>19</v>
      </c>
      <c r="E9" s="10">
        <v>0.85</v>
      </c>
      <c r="F9" s="10">
        <v>0.89</v>
      </c>
      <c r="G9" s="10"/>
      <c r="H9" s="10">
        <v>2</v>
      </c>
      <c r="I9" s="12">
        <v>1.2</v>
      </c>
      <c r="J9" s="12">
        <f t="shared" si="0"/>
        <v>1.4166666666666667</v>
      </c>
    </row>
    <row r="10" spans="2:11" x14ac:dyDescent="0.3">
      <c r="B10" s="10"/>
      <c r="C10" s="10">
        <v>7</v>
      </c>
      <c r="D10" s="10" t="s">
        <v>599</v>
      </c>
      <c r="E10" s="10">
        <v>3.52</v>
      </c>
      <c r="F10" s="10">
        <v>3.47</v>
      </c>
      <c r="G10" s="10"/>
      <c r="H10" s="10">
        <v>1</v>
      </c>
      <c r="I10" s="12">
        <v>1.3</v>
      </c>
      <c r="J10" s="12">
        <f t="shared" si="0"/>
        <v>2.7076923076923074</v>
      </c>
    </row>
    <row r="11" spans="2:11" x14ac:dyDescent="0.3">
      <c r="B11" s="10"/>
      <c r="C11" s="10">
        <v>8</v>
      </c>
      <c r="D11" s="10" t="s">
        <v>21</v>
      </c>
      <c r="E11" s="10">
        <v>3.39</v>
      </c>
      <c r="F11" s="10">
        <v>4</v>
      </c>
      <c r="G11" s="10"/>
      <c r="H11" s="10">
        <v>1</v>
      </c>
      <c r="I11" s="12">
        <v>2</v>
      </c>
      <c r="J11" s="12">
        <f t="shared" si="0"/>
        <v>1.6950000000000001</v>
      </c>
    </row>
    <row r="12" spans="2:11" x14ac:dyDescent="0.3">
      <c r="B12" s="10"/>
      <c r="C12" s="10">
        <v>9</v>
      </c>
      <c r="D12" s="10" t="s">
        <v>22</v>
      </c>
      <c r="E12" s="10">
        <v>0.25</v>
      </c>
      <c r="F12" s="10">
        <v>0.32</v>
      </c>
      <c r="G12" s="10"/>
      <c r="H12" s="10">
        <v>1</v>
      </c>
      <c r="I12" s="12">
        <v>1.5</v>
      </c>
      <c r="J12" s="12">
        <f t="shared" si="0"/>
        <v>0.16666666666666666</v>
      </c>
    </row>
    <row r="13" spans="2:11" x14ac:dyDescent="0.3">
      <c r="B13" s="10"/>
      <c r="C13" s="10">
        <v>10</v>
      </c>
      <c r="D13" s="10" t="s">
        <v>23</v>
      </c>
      <c r="E13" s="10">
        <v>2.96</v>
      </c>
      <c r="F13" s="10">
        <v>2.96</v>
      </c>
      <c r="G13" s="10"/>
      <c r="H13" s="10">
        <v>1</v>
      </c>
      <c r="I13" s="12">
        <v>1</v>
      </c>
      <c r="J13" s="12">
        <f t="shared" si="0"/>
        <v>2.96</v>
      </c>
    </row>
    <row r="14" spans="2:11" x14ac:dyDescent="0.3">
      <c r="B14" s="10"/>
      <c r="C14" s="10">
        <v>11</v>
      </c>
      <c r="D14" s="10" t="s">
        <v>24</v>
      </c>
      <c r="E14" s="10">
        <v>1.7</v>
      </c>
      <c r="F14" s="10">
        <v>0.85</v>
      </c>
      <c r="G14" s="10"/>
      <c r="H14" s="10">
        <v>1</v>
      </c>
      <c r="I14" s="12">
        <v>2</v>
      </c>
      <c r="J14" s="12">
        <f t="shared" si="0"/>
        <v>0.85</v>
      </c>
    </row>
    <row r="15" spans="2:11" x14ac:dyDescent="0.3">
      <c r="B15" s="10"/>
      <c r="C15" s="10">
        <v>12</v>
      </c>
      <c r="D15" s="10" t="s">
        <v>675</v>
      </c>
      <c r="E15" s="10">
        <v>2.63</v>
      </c>
      <c r="F15" s="10">
        <v>2.63</v>
      </c>
      <c r="G15" s="10"/>
      <c r="H15" s="10">
        <v>1</v>
      </c>
      <c r="I15" s="12">
        <v>1</v>
      </c>
      <c r="J15" s="12">
        <f t="shared" si="0"/>
        <v>2.63</v>
      </c>
    </row>
    <row r="16" spans="2:11" x14ac:dyDescent="0.3">
      <c r="B16" s="10"/>
      <c r="C16" s="10">
        <v>13</v>
      </c>
      <c r="D16" s="10" t="s">
        <v>652</v>
      </c>
      <c r="E16" s="10">
        <v>2.15</v>
      </c>
      <c r="F16" s="10">
        <v>2.5499999999999998</v>
      </c>
      <c r="G16" s="10"/>
      <c r="H16" s="10">
        <v>1</v>
      </c>
      <c r="I16" s="12">
        <v>1</v>
      </c>
      <c r="J16" s="12">
        <f t="shared" si="0"/>
        <v>2.15</v>
      </c>
    </row>
    <row r="17" spans="2:10" x14ac:dyDescent="0.3">
      <c r="B17" s="10"/>
      <c r="C17" s="10">
        <v>14</v>
      </c>
      <c r="D17" s="10" t="s">
        <v>26</v>
      </c>
      <c r="E17" s="10">
        <v>5.84</v>
      </c>
      <c r="F17" s="10">
        <v>3</v>
      </c>
      <c r="G17" s="10"/>
      <c r="H17" s="10">
        <v>1</v>
      </c>
      <c r="I17" s="12">
        <v>1.2</v>
      </c>
      <c r="J17" s="12">
        <f t="shared" si="0"/>
        <v>4.8666666666666671</v>
      </c>
    </row>
    <row r="18" spans="2:10" x14ac:dyDescent="0.3">
      <c r="B18" s="10"/>
      <c r="C18" s="10">
        <v>15</v>
      </c>
      <c r="D18" s="10" t="s">
        <v>601</v>
      </c>
      <c r="E18" s="10">
        <v>3</v>
      </c>
      <c r="F18" s="10">
        <v>3.5</v>
      </c>
      <c r="G18" s="10"/>
      <c r="H18" s="10">
        <v>1</v>
      </c>
      <c r="I18" s="12">
        <v>1</v>
      </c>
      <c r="J18" s="12">
        <f t="shared" si="0"/>
        <v>3</v>
      </c>
    </row>
    <row r="19" spans="2:10" x14ac:dyDescent="0.3">
      <c r="B19" s="10"/>
      <c r="C19" s="10">
        <v>16</v>
      </c>
      <c r="D19" s="10" t="s">
        <v>27</v>
      </c>
      <c r="E19" s="10">
        <v>1</v>
      </c>
      <c r="F19" s="10">
        <v>0.65</v>
      </c>
      <c r="G19" s="10"/>
      <c r="H19" s="10">
        <v>1</v>
      </c>
      <c r="I19" s="12">
        <v>1.3</v>
      </c>
      <c r="J19" s="12">
        <f t="shared" si="0"/>
        <v>0.76923076923076916</v>
      </c>
    </row>
    <row r="20" spans="2:10" x14ac:dyDescent="0.3">
      <c r="B20" s="10"/>
      <c r="C20" s="10">
        <v>17</v>
      </c>
      <c r="D20" s="10" t="s">
        <v>27</v>
      </c>
      <c r="E20" s="10">
        <v>1</v>
      </c>
      <c r="F20" s="10">
        <v>2.4900000000000002</v>
      </c>
      <c r="G20" s="10"/>
      <c r="H20" s="10">
        <v>1</v>
      </c>
      <c r="I20" s="12">
        <v>3</v>
      </c>
      <c r="J20" s="12">
        <f t="shared" si="0"/>
        <v>0.33333333333333331</v>
      </c>
    </row>
    <row r="21" spans="2:10" x14ac:dyDescent="0.3">
      <c r="B21" s="10"/>
      <c r="C21" s="10">
        <v>18</v>
      </c>
      <c r="D21" s="10" t="s">
        <v>275</v>
      </c>
      <c r="E21" s="10">
        <v>1.05</v>
      </c>
      <c r="F21" s="10">
        <v>1.05</v>
      </c>
      <c r="G21" s="10"/>
      <c r="H21" s="10">
        <v>1</v>
      </c>
      <c r="I21" s="12">
        <v>2</v>
      </c>
      <c r="J21" s="12">
        <f t="shared" si="0"/>
        <v>0.52500000000000002</v>
      </c>
    </row>
    <row r="22" spans="2:10" x14ac:dyDescent="0.3">
      <c r="B22" s="10"/>
      <c r="C22" s="10">
        <v>19</v>
      </c>
      <c r="D22" s="10" t="s">
        <v>275</v>
      </c>
      <c r="E22" s="10">
        <v>1.05</v>
      </c>
      <c r="F22" s="10">
        <v>4.2</v>
      </c>
      <c r="G22" s="10"/>
      <c r="H22" s="10">
        <v>1</v>
      </c>
      <c r="I22" s="12">
        <v>1.3</v>
      </c>
      <c r="J22" s="12">
        <f t="shared" si="0"/>
        <v>0.80769230769230771</v>
      </c>
    </row>
    <row r="23" spans="2:10" x14ac:dyDescent="0.3">
      <c r="B23" s="10"/>
      <c r="C23" s="10">
        <v>20</v>
      </c>
      <c r="D23" s="10" t="s">
        <v>278</v>
      </c>
      <c r="E23" s="10">
        <v>1</v>
      </c>
      <c r="F23" s="10">
        <v>1.05</v>
      </c>
      <c r="G23" s="10"/>
      <c r="H23" s="10">
        <v>1</v>
      </c>
      <c r="I23" s="12">
        <v>1</v>
      </c>
      <c r="J23" s="12">
        <f t="shared" si="0"/>
        <v>1</v>
      </c>
    </row>
    <row r="24" spans="2:10" x14ac:dyDescent="0.3">
      <c r="B24" s="10"/>
      <c r="C24" s="10">
        <v>21</v>
      </c>
      <c r="D24" s="10" t="s">
        <v>279</v>
      </c>
      <c r="E24" s="10">
        <v>1.58</v>
      </c>
      <c r="F24" s="10">
        <v>1.24</v>
      </c>
      <c r="G24" s="10"/>
      <c r="H24" s="10">
        <v>1</v>
      </c>
      <c r="I24" s="12">
        <v>1.4</v>
      </c>
      <c r="J24" s="12">
        <f t="shared" si="0"/>
        <v>1.1285714285714288</v>
      </c>
    </row>
    <row r="25" spans="2:10" x14ac:dyDescent="0.3">
      <c r="B25" s="10"/>
      <c r="C25" s="10">
        <v>22</v>
      </c>
      <c r="D25" s="10" t="s">
        <v>30</v>
      </c>
      <c r="E25" s="10">
        <v>0.72</v>
      </c>
      <c r="F25" s="10">
        <v>0.72</v>
      </c>
      <c r="G25" s="10"/>
      <c r="H25" s="10">
        <v>1</v>
      </c>
      <c r="I25" s="12">
        <v>26</v>
      </c>
      <c r="J25" s="12">
        <f t="shared" si="0"/>
        <v>2.769230769230769E-2</v>
      </c>
    </row>
    <row r="26" spans="2:10" x14ac:dyDescent="0.3">
      <c r="B26" s="10"/>
      <c r="C26" s="10">
        <v>23</v>
      </c>
      <c r="D26" s="10" t="s">
        <v>31</v>
      </c>
      <c r="E26" s="10">
        <v>2</v>
      </c>
      <c r="F26" s="10">
        <v>2</v>
      </c>
      <c r="G26" s="10"/>
      <c r="H26" s="10">
        <v>2</v>
      </c>
      <c r="I26" s="12">
        <v>1.4</v>
      </c>
      <c r="J26" s="12">
        <f t="shared" si="0"/>
        <v>2.8571428571428572</v>
      </c>
    </row>
    <row r="27" spans="2:10" x14ac:dyDescent="0.3">
      <c r="B27" s="10"/>
      <c r="C27" s="10">
        <v>24</v>
      </c>
      <c r="D27" s="10" t="s">
        <v>602</v>
      </c>
      <c r="E27" s="10">
        <v>2.0499999999999998</v>
      </c>
      <c r="F27" s="10">
        <v>2.73</v>
      </c>
      <c r="G27" s="10"/>
      <c r="H27" s="10">
        <v>1</v>
      </c>
      <c r="I27" s="12">
        <v>1.1000000000000001</v>
      </c>
      <c r="J27" s="12">
        <f t="shared" si="0"/>
        <v>1.8636363636363633</v>
      </c>
    </row>
    <row r="28" spans="2:10" x14ac:dyDescent="0.3">
      <c r="B28" s="10"/>
      <c r="C28" s="10">
        <v>25</v>
      </c>
      <c r="D28" s="10" t="s">
        <v>47</v>
      </c>
      <c r="E28" s="10">
        <v>0.81</v>
      </c>
      <c r="F28" s="10">
        <v>0.95</v>
      </c>
      <c r="G28" s="10"/>
      <c r="H28" s="10">
        <v>3</v>
      </c>
      <c r="I28" s="12">
        <v>1.3</v>
      </c>
      <c r="J28" s="12">
        <f t="shared" si="0"/>
        <v>1.8692307692307693</v>
      </c>
    </row>
    <row r="29" spans="2:10" x14ac:dyDescent="0.3">
      <c r="B29" s="10"/>
      <c r="C29" s="10">
        <v>26</v>
      </c>
      <c r="D29" s="10" t="s">
        <v>676</v>
      </c>
      <c r="E29" s="10">
        <v>0.61</v>
      </c>
      <c r="F29" s="10">
        <v>0.53</v>
      </c>
      <c r="G29" s="10"/>
      <c r="H29" s="10">
        <v>1</v>
      </c>
      <c r="I29" s="12">
        <v>1</v>
      </c>
      <c r="J29" s="12">
        <f t="shared" si="0"/>
        <v>0.61</v>
      </c>
    </row>
    <row r="30" spans="2:10" x14ac:dyDescent="0.3">
      <c r="B30" s="10"/>
      <c r="C30" s="10">
        <v>27</v>
      </c>
      <c r="D30" s="10" t="s">
        <v>677</v>
      </c>
      <c r="E30" s="10">
        <v>0.79</v>
      </c>
      <c r="F30" s="10">
        <v>0.72</v>
      </c>
      <c r="G30" s="10"/>
      <c r="H30" s="10">
        <v>1</v>
      </c>
      <c r="I30" s="12">
        <v>1</v>
      </c>
      <c r="J30" s="12">
        <f t="shared" si="0"/>
        <v>0.79</v>
      </c>
    </row>
    <row r="31" spans="2:10" x14ac:dyDescent="0.3">
      <c r="B31" s="10"/>
      <c r="C31" s="10">
        <v>28</v>
      </c>
      <c r="D31" s="10" t="s">
        <v>34</v>
      </c>
      <c r="E31" s="10">
        <v>0.68</v>
      </c>
      <c r="F31" s="10">
        <v>0.63</v>
      </c>
      <c r="G31" s="10"/>
      <c r="H31" s="10">
        <v>1</v>
      </c>
      <c r="I31" s="12">
        <v>1</v>
      </c>
      <c r="J31" s="12">
        <f t="shared" si="0"/>
        <v>0.68</v>
      </c>
    </row>
    <row r="32" spans="2:10" x14ac:dyDescent="0.3">
      <c r="B32" s="10"/>
      <c r="C32" s="10">
        <v>29</v>
      </c>
      <c r="D32" s="10" t="s">
        <v>35</v>
      </c>
      <c r="E32" s="10">
        <v>0.89</v>
      </c>
      <c r="F32" s="10">
        <v>0.79</v>
      </c>
      <c r="G32" s="10"/>
      <c r="H32" s="10">
        <v>1</v>
      </c>
      <c r="I32" s="12">
        <v>1</v>
      </c>
      <c r="J32" s="12">
        <f t="shared" si="0"/>
        <v>0.89</v>
      </c>
    </row>
    <row r="33" spans="2:10" x14ac:dyDescent="0.3">
      <c r="B33" s="10"/>
      <c r="C33" s="10">
        <v>30</v>
      </c>
      <c r="D33" s="10" t="s">
        <v>347</v>
      </c>
      <c r="E33" s="10">
        <v>0.32</v>
      </c>
      <c r="F33" s="10">
        <v>0.32</v>
      </c>
      <c r="G33" s="10"/>
      <c r="H33" s="10">
        <v>2</v>
      </c>
      <c r="I33" s="12">
        <v>1</v>
      </c>
      <c r="J33" s="12">
        <f t="shared" si="0"/>
        <v>0.64</v>
      </c>
    </row>
    <row r="34" spans="2:10" x14ac:dyDescent="0.3">
      <c r="B34" s="10"/>
      <c r="C34" s="10">
        <v>31</v>
      </c>
      <c r="D34" s="10" t="s">
        <v>36</v>
      </c>
      <c r="E34" s="10">
        <v>2.89</v>
      </c>
      <c r="F34" s="10">
        <v>2.64</v>
      </c>
      <c r="G34" s="10"/>
      <c r="H34" s="10">
        <v>0.7</v>
      </c>
      <c r="I34" s="12">
        <v>1.1000000000000001</v>
      </c>
      <c r="J34" s="12">
        <f t="shared" si="0"/>
        <v>1.8390909090909091</v>
      </c>
    </row>
    <row r="35" spans="2:10" x14ac:dyDescent="0.3">
      <c r="B35" s="10"/>
      <c r="C35" s="10">
        <v>32</v>
      </c>
      <c r="D35" s="10" t="s">
        <v>415</v>
      </c>
      <c r="E35" s="10">
        <v>1</v>
      </c>
      <c r="F35" s="10">
        <v>1.58</v>
      </c>
      <c r="G35" s="10"/>
      <c r="H35" s="10">
        <v>1</v>
      </c>
      <c r="I35" s="12">
        <v>1</v>
      </c>
      <c r="J35" s="12">
        <f t="shared" si="0"/>
        <v>1</v>
      </c>
    </row>
    <row r="36" spans="2:10" x14ac:dyDescent="0.3">
      <c r="B36" s="10"/>
      <c r="C36" s="10">
        <v>33</v>
      </c>
      <c r="D36" s="10" t="s">
        <v>37</v>
      </c>
      <c r="E36" s="10">
        <v>2.09</v>
      </c>
      <c r="F36" s="10">
        <v>2.2000000000000002</v>
      </c>
      <c r="G36" s="10"/>
      <c r="H36" s="10">
        <v>2</v>
      </c>
      <c r="I36" s="12">
        <v>1</v>
      </c>
      <c r="J36" s="12">
        <f t="shared" si="0"/>
        <v>4.18</v>
      </c>
    </row>
    <row r="37" spans="2:10" x14ac:dyDescent="0.3">
      <c r="B37" s="10"/>
      <c r="C37" s="10">
        <v>34</v>
      </c>
      <c r="D37" s="10" t="s">
        <v>40</v>
      </c>
      <c r="E37" s="10">
        <v>1.26</v>
      </c>
      <c r="F37" s="10">
        <v>1.37</v>
      </c>
      <c r="G37" s="10"/>
      <c r="H37" s="10">
        <v>1</v>
      </c>
      <c r="I37" s="12">
        <v>1.4</v>
      </c>
      <c r="J37" s="12">
        <f t="shared" si="0"/>
        <v>0.9</v>
      </c>
    </row>
    <row r="38" spans="2:10" x14ac:dyDescent="0.3">
      <c r="B38" s="10"/>
      <c r="C38" s="10">
        <v>35</v>
      </c>
      <c r="D38" s="10" t="s">
        <v>678</v>
      </c>
      <c r="E38" s="10">
        <v>1.37</v>
      </c>
      <c r="F38" s="10">
        <v>1.26</v>
      </c>
      <c r="G38" s="10"/>
      <c r="H38" s="10">
        <v>1</v>
      </c>
      <c r="I38" s="12">
        <v>7.1</v>
      </c>
      <c r="J38" s="12">
        <f t="shared" si="0"/>
        <v>0.19295774647887326</v>
      </c>
    </row>
    <row r="39" spans="2:10" x14ac:dyDescent="0.3">
      <c r="B39" s="10"/>
      <c r="C39" s="10">
        <v>36</v>
      </c>
      <c r="D39" s="10" t="s">
        <v>679</v>
      </c>
      <c r="E39" s="10">
        <v>0.85</v>
      </c>
      <c r="F39" s="10">
        <v>0.9</v>
      </c>
      <c r="G39" s="10"/>
      <c r="H39" s="10">
        <v>2</v>
      </c>
      <c r="I39" s="12">
        <v>1</v>
      </c>
      <c r="J39" s="12">
        <f t="shared" si="0"/>
        <v>1.7</v>
      </c>
    </row>
    <row r="40" spans="2:10" x14ac:dyDescent="0.3">
      <c r="B40" s="10"/>
      <c r="C40" s="10">
        <v>37</v>
      </c>
      <c r="D40" s="10" t="s">
        <v>41</v>
      </c>
      <c r="E40" s="10">
        <v>0.32</v>
      </c>
      <c r="F40" s="10">
        <v>0.32</v>
      </c>
      <c r="G40" s="10"/>
      <c r="H40" s="10">
        <v>1</v>
      </c>
      <c r="I40" s="12">
        <v>1</v>
      </c>
      <c r="J40" s="12">
        <f t="shared" si="0"/>
        <v>0.32</v>
      </c>
    </row>
    <row r="41" spans="2:10" x14ac:dyDescent="0.3">
      <c r="B41" s="10"/>
      <c r="C41" s="10">
        <v>38</v>
      </c>
      <c r="D41" s="10" t="s">
        <v>42</v>
      </c>
      <c r="E41" s="10">
        <v>0.37</v>
      </c>
      <c r="F41" s="10">
        <v>0.36</v>
      </c>
      <c r="G41" s="10"/>
      <c r="H41" s="10">
        <v>2</v>
      </c>
      <c r="I41" s="12">
        <v>1</v>
      </c>
      <c r="J41" s="12">
        <f t="shared" si="0"/>
        <v>0.74</v>
      </c>
    </row>
    <row r="42" spans="2:10" x14ac:dyDescent="0.3">
      <c r="B42" s="10"/>
      <c r="C42" s="10">
        <v>39</v>
      </c>
      <c r="D42" s="10" t="s">
        <v>49</v>
      </c>
      <c r="E42" s="10">
        <v>0.6</v>
      </c>
      <c r="F42" s="10">
        <v>0.5</v>
      </c>
      <c r="G42" s="10"/>
      <c r="H42" s="10">
        <v>1</v>
      </c>
      <c r="I42" s="12">
        <v>1</v>
      </c>
      <c r="J42" s="12">
        <f t="shared" si="0"/>
        <v>0.6</v>
      </c>
    </row>
    <row r="43" spans="2:10" x14ac:dyDescent="0.3">
      <c r="B43" s="10"/>
      <c r="C43" s="10">
        <v>40</v>
      </c>
      <c r="D43" s="10" t="s">
        <v>281</v>
      </c>
      <c r="E43" s="10">
        <v>1</v>
      </c>
      <c r="F43" s="10">
        <v>2</v>
      </c>
      <c r="G43" s="10"/>
      <c r="H43" s="10">
        <v>2</v>
      </c>
      <c r="I43" s="12">
        <v>1</v>
      </c>
      <c r="J43" s="12">
        <f t="shared" si="0"/>
        <v>2</v>
      </c>
    </row>
    <row r="44" spans="2:10" x14ac:dyDescent="0.3">
      <c r="B44" s="10"/>
      <c r="C44" s="10">
        <v>41</v>
      </c>
      <c r="D44" s="10" t="s">
        <v>416</v>
      </c>
      <c r="E44" s="10">
        <v>1.05</v>
      </c>
      <c r="F44" s="10">
        <v>1.05</v>
      </c>
      <c r="G44" s="10"/>
      <c r="H44" s="10">
        <v>1</v>
      </c>
      <c r="I44" s="12">
        <v>5</v>
      </c>
      <c r="J44" s="12">
        <f t="shared" si="0"/>
        <v>0.21000000000000002</v>
      </c>
    </row>
    <row r="45" spans="2:10" x14ac:dyDescent="0.3">
      <c r="B45" s="10"/>
      <c r="C45" s="10">
        <v>42</v>
      </c>
      <c r="D45" s="10" t="s">
        <v>282</v>
      </c>
      <c r="E45" s="10">
        <v>1.29</v>
      </c>
      <c r="F45" s="10">
        <v>1.1599999999999999</v>
      </c>
      <c r="G45" s="10"/>
      <c r="H45" s="10">
        <v>3</v>
      </c>
      <c r="I45" s="12">
        <v>1</v>
      </c>
      <c r="J45" s="12">
        <f t="shared" si="0"/>
        <v>3.87</v>
      </c>
    </row>
    <row r="46" spans="2:10" x14ac:dyDescent="0.3">
      <c r="B46" s="10"/>
      <c r="C46" s="10">
        <v>43</v>
      </c>
      <c r="D46" s="10" t="s">
        <v>50</v>
      </c>
      <c r="E46" s="10">
        <v>0.76</v>
      </c>
      <c r="F46" s="10">
        <v>0.72</v>
      </c>
      <c r="G46" s="10"/>
      <c r="H46" s="10">
        <v>2.4</v>
      </c>
      <c r="I46" s="12">
        <v>1</v>
      </c>
      <c r="J46" s="12">
        <f t="shared" si="0"/>
        <v>1.8239999999999998</v>
      </c>
    </row>
    <row r="47" spans="2:10" x14ac:dyDescent="0.3">
      <c r="B47" s="10"/>
      <c r="C47" s="10">
        <v>44</v>
      </c>
      <c r="D47" s="10" t="s">
        <v>51</v>
      </c>
      <c r="E47" s="10">
        <v>1.68</v>
      </c>
      <c r="F47" s="10">
        <v>1.58</v>
      </c>
      <c r="G47" s="10"/>
      <c r="H47" s="10">
        <v>4</v>
      </c>
      <c r="I47" s="12">
        <v>1</v>
      </c>
      <c r="J47" s="12">
        <f t="shared" si="0"/>
        <v>6.72</v>
      </c>
    </row>
    <row r="48" spans="2:10" x14ac:dyDescent="0.3">
      <c r="B48" s="10"/>
      <c r="C48" s="10">
        <v>45</v>
      </c>
      <c r="D48" s="10" t="s">
        <v>604</v>
      </c>
      <c r="E48" s="10">
        <v>1.94</v>
      </c>
      <c r="F48" s="10">
        <v>1.84</v>
      </c>
      <c r="G48" s="10"/>
      <c r="H48" s="10">
        <v>1</v>
      </c>
      <c r="I48" s="12">
        <v>1</v>
      </c>
      <c r="J48" s="12">
        <f t="shared" si="0"/>
        <v>1.94</v>
      </c>
    </row>
    <row r="49" spans="2:10" x14ac:dyDescent="0.3">
      <c r="B49" s="10"/>
      <c r="C49" s="10">
        <v>46</v>
      </c>
      <c r="D49" s="10" t="s">
        <v>52</v>
      </c>
      <c r="E49" s="10">
        <v>3.15</v>
      </c>
      <c r="F49" s="10">
        <v>3.05</v>
      </c>
      <c r="G49" s="10"/>
      <c r="H49" s="10">
        <v>1</v>
      </c>
      <c r="I49" s="12">
        <v>1</v>
      </c>
      <c r="J49" s="12">
        <f t="shared" si="0"/>
        <v>3.15</v>
      </c>
    </row>
    <row r="50" spans="2:10" x14ac:dyDescent="0.3">
      <c r="B50" s="10"/>
      <c r="C50" s="10">
        <v>47</v>
      </c>
      <c r="D50" s="10" t="s">
        <v>605</v>
      </c>
      <c r="E50" s="10">
        <v>0.32</v>
      </c>
      <c r="F50" s="10">
        <v>0.32</v>
      </c>
      <c r="G50" s="10"/>
      <c r="H50" s="10">
        <v>1</v>
      </c>
      <c r="I50" s="12">
        <v>1.2</v>
      </c>
      <c r="J50" s="12">
        <f t="shared" si="0"/>
        <v>0.26666666666666666</v>
      </c>
    </row>
    <row r="51" spans="2:10" x14ac:dyDescent="0.3">
      <c r="B51" s="10"/>
      <c r="C51" s="10">
        <v>48</v>
      </c>
      <c r="D51" s="10" t="s">
        <v>606</v>
      </c>
      <c r="E51" s="10">
        <v>2.31</v>
      </c>
      <c r="F51" s="10">
        <v>2.1</v>
      </c>
      <c r="G51" s="10"/>
      <c r="H51" s="10">
        <v>2</v>
      </c>
      <c r="I51" s="12">
        <v>1</v>
      </c>
      <c r="J51" s="12">
        <f t="shared" si="0"/>
        <v>4.62</v>
      </c>
    </row>
    <row r="52" spans="2:10" x14ac:dyDescent="0.3">
      <c r="B52" s="10"/>
      <c r="C52" s="10">
        <v>49</v>
      </c>
      <c r="D52" s="10" t="s">
        <v>418</v>
      </c>
      <c r="E52" s="10">
        <v>2</v>
      </c>
      <c r="F52" s="10">
        <v>2</v>
      </c>
      <c r="G52" s="10"/>
      <c r="H52" s="10">
        <v>1</v>
      </c>
      <c r="I52" s="12">
        <v>1</v>
      </c>
      <c r="J52" s="12">
        <f t="shared" si="0"/>
        <v>2</v>
      </c>
    </row>
    <row r="53" spans="2:10" x14ac:dyDescent="0.3">
      <c r="B53" s="10"/>
      <c r="C53" s="10">
        <v>50</v>
      </c>
      <c r="D53" s="10" t="s">
        <v>54</v>
      </c>
      <c r="E53" s="10">
        <v>1.68</v>
      </c>
      <c r="F53" s="10">
        <v>1.58</v>
      </c>
      <c r="G53" s="10"/>
      <c r="H53" s="10">
        <v>1</v>
      </c>
      <c r="I53" s="12">
        <v>1.8</v>
      </c>
      <c r="J53" s="12">
        <f t="shared" si="0"/>
        <v>0.93333333333333324</v>
      </c>
    </row>
    <row r="54" spans="2:10" x14ac:dyDescent="0.3">
      <c r="B54" s="10"/>
      <c r="C54" s="10">
        <v>51</v>
      </c>
      <c r="D54" s="10" t="s">
        <v>420</v>
      </c>
      <c r="E54" s="10">
        <v>2.1</v>
      </c>
      <c r="F54" s="10">
        <v>2.1</v>
      </c>
      <c r="G54" s="10"/>
      <c r="H54" s="10">
        <v>2</v>
      </c>
      <c r="I54" s="12">
        <v>1.2</v>
      </c>
      <c r="J54" s="12">
        <f t="shared" si="0"/>
        <v>3.5000000000000004</v>
      </c>
    </row>
    <row r="55" spans="2:10" x14ac:dyDescent="0.3">
      <c r="B55" s="10"/>
      <c r="C55" s="10">
        <v>52</v>
      </c>
      <c r="D55" s="10" t="s">
        <v>680</v>
      </c>
      <c r="E55" s="10">
        <v>0.57999999999999996</v>
      </c>
      <c r="F55" s="10">
        <v>0.57999999999999996</v>
      </c>
      <c r="G55" s="10"/>
      <c r="H55" s="10">
        <v>1</v>
      </c>
      <c r="I55" s="12">
        <v>1</v>
      </c>
      <c r="J55" s="12">
        <f t="shared" si="0"/>
        <v>0.57999999999999996</v>
      </c>
    </row>
    <row r="56" spans="2:10" x14ac:dyDescent="0.3">
      <c r="B56" s="10"/>
      <c r="C56" s="10">
        <v>53</v>
      </c>
      <c r="D56" s="10" t="s">
        <v>430</v>
      </c>
      <c r="E56" s="10">
        <v>0.57999999999999996</v>
      </c>
      <c r="F56" s="10">
        <v>0.53</v>
      </c>
      <c r="G56" s="10"/>
      <c r="H56" s="10">
        <v>4</v>
      </c>
      <c r="I56" s="12">
        <v>1</v>
      </c>
      <c r="J56" s="12">
        <f t="shared" si="0"/>
        <v>2.3199999999999998</v>
      </c>
    </row>
    <row r="57" spans="2:10" x14ac:dyDescent="0.3">
      <c r="B57" s="10"/>
      <c r="C57" s="10">
        <v>54</v>
      </c>
      <c r="D57" s="10" t="s">
        <v>608</v>
      </c>
      <c r="E57" s="10">
        <v>0.68</v>
      </c>
      <c r="F57" s="10">
        <v>0.68</v>
      </c>
      <c r="G57" s="10"/>
      <c r="H57" s="10">
        <v>2</v>
      </c>
      <c r="I57" s="12">
        <v>1</v>
      </c>
      <c r="J57" s="12">
        <f t="shared" si="0"/>
        <v>1.36</v>
      </c>
    </row>
    <row r="58" spans="2:10" x14ac:dyDescent="0.3">
      <c r="B58" s="10"/>
      <c r="C58" s="10">
        <v>55</v>
      </c>
      <c r="D58" s="10" t="s">
        <v>55</v>
      </c>
      <c r="E58" s="10">
        <v>0.84</v>
      </c>
      <c r="F58" s="10">
        <v>0.83</v>
      </c>
      <c r="G58" s="10"/>
      <c r="H58" s="10">
        <v>1</v>
      </c>
      <c r="I58" s="12">
        <v>1</v>
      </c>
      <c r="J58" s="12">
        <f t="shared" si="0"/>
        <v>0.84</v>
      </c>
    </row>
    <row r="59" spans="2:10" x14ac:dyDescent="0.3">
      <c r="B59" s="10"/>
      <c r="C59" s="10">
        <v>56</v>
      </c>
      <c r="D59" s="10" t="s">
        <v>55</v>
      </c>
      <c r="E59" s="10">
        <v>0.84</v>
      </c>
      <c r="F59" s="10">
        <v>0.83</v>
      </c>
      <c r="G59" s="10"/>
      <c r="H59" s="10">
        <v>1</v>
      </c>
      <c r="I59" s="12">
        <v>1.9</v>
      </c>
      <c r="J59" s="12">
        <f t="shared" si="0"/>
        <v>0.44210526315789472</v>
      </c>
    </row>
    <row r="60" spans="2:10" x14ac:dyDescent="0.3">
      <c r="B60" s="10"/>
      <c r="C60" s="10">
        <v>57</v>
      </c>
      <c r="D60" s="10" t="s">
        <v>681</v>
      </c>
      <c r="E60" s="10">
        <v>1.75</v>
      </c>
      <c r="F60" s="10">
        <v>2.1</v>
      </c>
      <c r="G60" s="10"/>
      <c r="H60" s="10">
        <v>1</v>
      </c>
      <c r="I60" s="12">
        <v>4</v>
      </c>
      <c r="J60" s="12">
        <f t="shared" si="0"/>
        <v>0.4375</v>
      </c>
    </row>
    <row r="61" spans="2:10" x14ac:dyDescent="0.3">
      <c r="B61" s="10"/>
      <c r="C61" s="10">
        <v>58</v>
      </c>
      <c r="D61" s="10" t="s">
        <v>56</v>
      </c>
      <c r="E61" s="10">
        <v>0.79</v>
      </c>
      <c r="F61" s="10">
        <v>0.79</v>
      </c>
      <c r="G61" s="10"/>
      <c r="H61" s="10">
        <v>1</v>
      </c>
      <c r="I61" s="12">
        <v>6</v>
      </c>
      <c r="J61" s="12">
        <f t="shared" si="0"/>
        <v>0.13166666666666668</v>
      </c>
    </row>
    <row r="62" spans="2:10" x14ac:dyDescent="0.3">
      <c r="B62" s="10"/>
      <c r="C62" s="10">
        <v>59</v>
      </c>
      <c r="D62" s="10" t="s">
        <v>58</v>
      </c>
      <c r="E62" s="10">
        <v>0.59</v>
      </c>
      <c r="F62" s="10">
        <v>0.6</v>
      </c>
      <c r="G62" s="10"/>
      <c r="H62" s="10">
        <v>5</v>
      </c>
      <c r="I62" s="12">
        <v>1.1000000000000001</v>
      </c>
      <c r="J62" s="12">
        <f t="shared" si="0"/>
        <v>2.6818181818181812</v>
      </c>
    </row>
    <row r="63" spans="2:10" x14ac:dyDescent="0.3">
      <c r="B63" s="10"/>
      <c r="C63" s="10">
        <v>60</v>
      </c>
      <c r="D63" s="10" t="s">
        <v>286</v>
      </c>
      <c r="E63" s="10">
        <v>1.05</v>
      </c>
      <c r="F63" s="10">
        <v>0.53</v>
      </c>
      <c r="G63" s="10"/>
      <c r="H63" s="10">
        <v>1</v>
      </c>
      <c r="I63" s="12">
        <v>1.3</v>
      </c>
      <c r="J63" s="12">
        <f t="shared" si="0"/>
        <v>0.80769230769230771</v>
      </c>
    </row>
    <row r="64" spans="2:10" x14ac:dyDescent="0.3">
      <c r="B64" s="10"/>
      <c r="C64" s="10">
        <v>61</v>
      </c>
      <c r="D64" s="10" t="s">
        <v>609</v>
      </c>
      <c r="E64" s="10">
        <v>0.89</v>
      </c>
      <c r="F64" s="10">
        <v>0.84</v>
      </c>
      <c r="G64" s="10"/>
      <c r="H64" s="10">
        <v>1</v>
      </c>
      <c r="I64" s="12">
        <v>2</v>
      </c>
      <c r="J64" s="12">
        <f t="shared" si="0"/>
        <v>0.44500000000000001</v>
      </c>
    </row>
    <row r="65" spans="2:10" x14ac:dyDescent="0.3">
      <c r="B65" s="10"/>
      <c r="C65" s="10">
        <v>62</v>
      </c>
      <c r="D65" s="10" t="s">
        <v>656</v>
      </c>
      <c r="E65" s="10">
        <v>1.5</v>
      </c>
      <c r="F65" s="10">
        <v>1</v>
      </c>
      <c r="G65" s="10"/>
      <c r="H65" s="10">
        <v>1</v>
      </c>
      <c r="I65" s="12">
        <v>2</v>
      </c>
      <c r="J65" s="12">
        <f t="shared" si="0"/>
        <v>0.75</v>
      </c>
    </row>
    <row r="66" spans="2:10" x14ac:dyDescent="0.3">
      <c r="B66" s="10"/>
      <c r="C66" s="10">
        <v>63</v>
      </c>
      <c r="D66" s="10" t="s">
        <v>60</v>
      </c>
      <c r="E66" s="10">
        <v>1.58</v>
      </c>
      <c r="F66" s="10">
        <v>2.78</v>
      </c>
      <c r="G66" s="10"/>
      <c r="H66" s="10">
        <v>1</v>
      </c>
      <c r="I66" s="12">
        <v>1</v>
      </c>
      <c r="J66" s="12">
        <f t="shared" si="0"/>
        <v>1.58</v>
      </c>
    </row>
    <row r="67" spans="2:10" x14ac:dyDescent="0.3">
      <c r="B67" s="10"/>
      <c r="C67" s="10">
        <v>64</v>
      </c>
      <c r="D67" s="10" t="s">
        <v>60</v>
      </c>
      <c r="E67" s="10">
        <v>1.58</v>
      </c>
      <c r="F67" s="10">
        <v>1</v>
      </c>
      <c r="G67" s="10"/>
      <c r="H67" s="10">
        <v>1</v>
      </c>
      <c r="I67" s="12">
        <v>2.5</v>
      </c>
      <c r="J67" s="12">
        <f t="shared" si="0"/>
        <v>0.63200000000000001</v>
      </c>
    </row>
    <row r="68" spans="2:10" x14ac:dyDescent="0.3">
      <c r="B68" s="10"/>
      <c r="C68" s="10">
        <v>65</v>
      </c>
      <c r="D68" s="10" t="s">
        <v>657</v>
      </c>
      <c r="E68" s="10">
        <v>2</v>
      </c>
      <c r="F68" s="10">
        <v>2.1</v>
      </c>
      <c r="G68" s="10"/>
      <c r="H68" s="10">
        <v>3</v>
      </c>
      <c r="I68" s="12">
        <v>1</v>
      </c>
      <c r="J68" s="12">
        <f t="shared" si="0"/>
        <v>6</v>
      </c>
    </row>
    <row r="69" spans="2:10" x14ac:dyDescent="0.3">
      <c r="B69" s="10"/>
      <c r="C69" s="10">
        <v>66</v>
      </c>
      <c r="D69" s="10" t="s">
        <v>62</v>
      </c>
      <c r="E69" s="10">
        <v>1.65</v>
      </c>
      <c r="F69" s="10">
        <v>1.58</v>
      </c>
      <c r="G69" s="10"/>
      <c r="H69" s="10">
        <v>1</v>
      </c>
      <c r="I69" s="12">
        <v>3.3</v>
      </c>
      <c r="J69" s="12">
        <f t="shared" ref="J69:J113" si="1">+(E69*H69)/I69</f>
        <v>0.5</v>
      </c>
    </row>
    <row r="70" spans="2:10" x14ac:dyDescent="0.3">
      <c r="B70" s="10"/>
      <c r="C70" s="10">
        <v>67</v>
      </c>
      <c r="D70" s="10" t="s">
        <v>63</v>
      </c>
      <c r="E70" s="10">
        <v>0.75</v>
      </c>
      <c r="F70" s="10">
        <v>0.68</v>
      </c>
      <c r="G70" s="10"/>
      <c r="H70" s="10">
        <v>1</v>
      </c>
      <c r="I70" s="12">
        <v>6.6</v>
      </c>
      <c r="J70" s="12">
        <f t="shared" si="1"/>
        <v>0.11363636363636365</v>
      </c>
    </row>
    <row r="71" spans="2:10" x14ac:dyDescent="0.3">
      <c r="B71" s="10"/>
      <c r="C71" s="10">
        <v>68</v>
      </c>
      <c r="D71" s="10" t="s">
        <v>64</v>
      </c>
      <c r="E71" s="10">
        <v>1.3</v>
      </c>
      <c r="F71" s="10">
        <v>1.32</v>
      </c>
      <c r="G71" s="10"/>
      <c r="H71" s="10">
        <v>1</v>
      </c>
      <c r="I71" s="12">
        <v>1.2</v>
      </c>
      <c r="J71" s="12">
        <f t="shared" si="1"/>
        <v>1.0833333333333335</v>
      </c>
    </row>
    <row r="72" spans="2:10" x14ac:dyDescent="0.3">
      <c r="B72" s="10"/>
      <c r="C72" s="10">
        <v>69</v>
      </c>
      <c r="D72" s="10" t="s">
        <v>64</v>
      </c>
      <c r="E72" s="10">
        <v>1.3</v>
      </c>
      <c r="F72" s="10">
        <v>1.94</v>
      </c>
      <c r="G72" s="10"/>
      <c r="H72" s="10">
        <v>1</v>
      </c>
      <c r="I72" s="12">
        <v>8</v>
      </c>
      <c r="J72" s="12">
        <f t="shared" si="1"/>
        <v>0.16250000000000001</v>
      </c>
    </row>
    <row r="73" spans="2:10" x14ac:dyDescent="0.3">
      <c r="B73" s="10"/>
      <c r="C73" s="10">
        <v>70</v>
      </c>
      <c r="D73" s="10" t="s">
        <v>682</v>
      </c>
      <c r="E73" s="10">
        <v>3</v>
      </c>
      <c r="F73" s="10">
        <v>1.39</v>
      </c>
      <c r="G73" s="10"/>
      <c r="H73" s="10">
        <v>1</v>
      </c>
      <c r="I73" s="12">
        <v>14</v>
      </c>
      <c r="J73" s="12">
        <f t="shared" si="1"/>
        <v>0.21428571428571427</v>
      </c>
    </row>
    <row r="74" spans="2:10" x14ac:dyDescent="0.3">
      <c r="B74" s="10"/>
      <c r="C74" s="10">
        <v>71</v>
      </c>
      <c r="D74" s="10" t="s">
        <v>290</v>
      </c>
      <c r="E74" s="10">
        <v>0.74</v>
      </c>
      <c r="F74" s="10">
        <v>0.71</v>
      </c>
      <c r="G74" s="10"/>
      <c r="H74" s="10">
        <v>1</v>
      </c>
      <c r="I74" s="12">
        <v>1</v>
      </c>
      <c r="J74" s="12">
        <f t="shared" si="1"/>
        <v>0.74</v>
      </c>
    </row>
    <row r="75" spans="2:10" x14ac:dyDescent="0.3">
      <c r="B75" s="10"/>
      <c r="C75" s="10">
        <v>72</v>
      </c>
      <c r="D75" s="10" t="s">
        <v>290</v>
      </c>
      <c r="E75" s="10">
        <v>0.74</v>
      </c>
      <c r="F75" s="10">
        <v>1.58</v>
      </c>
      <c r="G75" s="10"/>
      <c r="H75" s="10">
        <v>1</v>
      </c>
      <c r="I75" s="12">
        <v>1</v>
      </c>
      <c r="J75" s="12">
        <f t="shared" si="1"/>
        <v>0.74</v>
      </c>
    </row>
    <row r="76" spans="2:10" x14ac:dyDescent="0.3">
      <c r="B76" s="10"/>
      <c r="C76" s="10">
        <v>73</v>
      </c>
      <c r="D76" s="10" t="s">
        <v>66</v>
      </c>
      <c r="E76" s="10">
        <v>2.09</v>
      </c>
      <c r="F76" s="10">
        <v>2.09</v>
      </c>
      <c r="G76" s="10"/>
      <c r="H76" s="10">
        <v>1</v>
      </c>
      <c r="I76" s="12">
        <v>1.5</v>
      </c>
      <c r="J76" s="12">
        <f t="shared" si="1"/>
        <v>1.3933333333333333</v>
      </c>
    </row>
    <row r="77" spans="2:10" x14ac:dyDescent="0.3">
      <c r="B77" s="10"/>
      <c r="C77" s="10">
        <v>74</v>
      </c>
      <c r="D77" s="10" t="s">
        <v>67</v>
      </c>
      <c r="E77" s="10">
        <v>0.59</v>
      </c>
      <c r="F77" s="10">
        <v>0.59</v>
      </c>
      <c r="G77" s="10"/>
      <c r="H77" s="10">
        <v>1</v>
      </c>
      <c r="I77" s="12">
        <v>22.7</v>
      </c>
      <c r="J77" s="12">
        <f t="shared" si="1"/>
        <v>2.5991189427312773E-2</v>
      </c>
    </row>
    <row r="78" spans="2:10" x14ac:dyDescent="0.3">
      <c r="B78" s="10"/>
      <c r="C78" s="10">
        <v>75</v>
      </c>
      <c r="D78" s="10" t="s">
        <v>67</v>
      </c>
      <c r="E78" s="10">
        <v>0.59</v>
      </c>
      <c r="F78" s="10">
        <v>0.59</v>
      </c>
      <c r="G78" s="10"/>
      <c r="H78" s="10">
        <v>1</v>
      </c>
      <c r="I78" s="12">
        <v>1.9</v>
      </c>
      <c r="J78" s="12">
        <f t="shared" si="1"/>
        <v>0.31052631578947371</v>
      </c>
    </row>
    <row r="79" spans="2:10" x14ac:dyDescent="0.3">
      <c r="B79" s="10"/>
      <c r="C79" s="10">
        <v>76</v>
      </c>
      <c r="D79" s="10" t="s">
        <v>67</v>
      </c>
      <c r="E79" s="10">
        <v>0.59</v>
      </c>
      <c r="F79" s="10">
        <v>0.59</v>
      </c>
      <c r="G79" s="10"/>
      <c r="H79" s="10">
        <v>1</v>
      </c>
      <c r="I79" s="12">
        <v>21.7</v>
      </c>
      <c r="J79" s="12">
        <f t="shared" si="1"/>
        <v>2.7188940092165898E-2</v>
      </c>
    </row>
    <row r="80" spans="2:10" x14ac:dyDescent="0.3">
      <c r="B80" s="10"/>
      <c r="C80" s="10">
        <v>77</v>
      </c>
      <c r="D80" s="10" t="s">
        <v>611</v>
      </c>
      <c r="E80" s="10">
        <v>1.39</v>
      </c>
      <c r="F80" s="10">
        <v>1.39</v>
      </c>
      <c r="G80" s="10"/>
      <c r="H80" s="10">
        <v>1</v>
      </c>
      <c r="I80" s="12">
        <v>1</v>
      </c>
      <c r="J80" s="12">
        <f t="shared" si="1"/>
        <v>1.39</v>
      </c>
    </row>
    <row r="81" spans="2:10" x14ac:dyDescent="0.3">
      <c r="B81" s="10"/>
      <c r="C81" s="10">
        <v>78</v>
      </c>
      <c r="D81" s="10" t="s">
        <v>68</v>
      </c>
      <c r="E81" s="10">
        <v>1.26</v>
      </c>
      <c r="F81" s="10">
        <v>1.04</v>
      </c>
      <c r="G81" s="10"/>
      <c r="H81" s="10">
        <v>1</v>
      </c>
      <c r="I81" s="12">
        <v>2.8</v>
      </c>
      <c r="J81" s="12">
        <f t="shared" si="1"/>
        <v>0.45</v>
      </c>
    </row>
    <row r="82" spans="2:10" x14ac:dyDescent="0.3">
      <c r="B82" s="10"/>
      <c r="C82" s="10">
        <v>79</v>
      </c>
      <c r="D82" s="10" t="s">
        <v>658</v>
      </c>
      <c r="E82" s="10">
        <v>1.05</v>
      </c>
      <c r="F82" s="10">
        <v>1.05</v>
      </c>
      <c r="G82" s="10"/>
      <c r="H82" s="10">
        <v>1</v>
      </c>
      <c r="I82" s="12">
        <v>1.2</v>
      </c>
      <c r="J82" s="12">
        <f t="shared" si="1"/>
        <v>0.87500000000000011</v>
      </c>
    </row>
    <row r="83" spans="2:10" x14ac:dyDescent="0.3">
      <c r="B83" s="10"/>
      <c r="C83" s="10">
        <v>80</v>
      </c>
      <c r="D83" s="10" t="s">
        <v>288</v>
      </c>
      <c r="E83" s="10">
        <v>0.47</v>
      </c>
      <c r="F83" s="10">
        <v>0.47</v>
      </c>
      <c r="G83" s="10"/>
      <c r="H83" s="10">
        <v>1</v>
      </c>
      <c r="I83" s="12">
        <v>1.5</v>
      </c>
      <c r="J83" s="12">
        <f t="shared" si="1"/>
        <v>0.3133333333333333</v>
      </c>
    </row>
    <row r="84" spans="2:10" x14ac:dyDescent="0.3">
      <c r="B84" s="10"/>
      <c r="C84" s="10">
        <v>81</v>
      </c>
      <c r="D84" s="10" t="s">
        <v>288</v>
      </c>
      <c r="E84" s="10">
        <v>0.47</v>
      </c>
      <c r="F84" s="10">
        <v>0.47</v>
      </c>
      <c r="G84" s="10"/>
      <c r="H84" s="10">
        <v>1</v>
      </c>
      <c r="I84" s="12">
        <v>2.5</v>
      </c>
      <c r="J84" s="12">
        <f t="shared" si="1"/>
        <v>0.188</v>
      </c>
    </row>
    <row r="85" spans="2:10" x14ac:dyDescent="0.3">
      <c r="B85" s="10"/>
      <c r="C85" s="10">
        <v>82</v>
      </c>
      <c r="D85" s="10" t="s">
        <v>288</v>
      </c>
      <c r="E85" s="10">
        <v>0.47</v>
      </c>
      <c r="F85" s="10">
        <v>0.47</v>
      </c>
      <c r="G85" s="10"/>
      <c r="H85" s="10">
        <v>1</v>
      </c>
      <c r="I85" s="12">
        <v>2</v>
      </c>
      <c r="J85" s="12">
        <f t="shared" si="1"/>
        <v>0.23499999999999999</v>
      </c>
    </row>
    <row r="86" spans="2:10" x14ac:dyDescent="0.3">
      <c r="B86" s="10"/>
      <c r="C86" s="10">
        <v>83</v>
      </c>
      <c r="D86" s="10" t="s">
        <v>288</v>
      </c>
      <c r="E86" s="10">
        <v>0.47</v>
      </c>
      <c r="F86" s="10">
        <v>0.56999999999999995</v>
      </c>
      <c r="G86" s="10"/>
      <c r="H86" s="10">
        <v>1</v>
      </c>
      <c r="I86" s="12">
        <v>4</v>
      </c>
      <c r="J86" s="12">
        <f t="shared" si="1"/>
        <v>0.11749999999999999</v>
      </c>
    </row>
    <row r="87" spans="2:10" x14ac:dyDescent="0.3">
      <c r="B87" s="10"/>
      <c r="C87" s="10">
        <v>84</v>
      </c>
      <c r="D87" s="10" t="s">
        <v>72</v>
      </c>
      <c r="E87" s="10">
        <v>2.09</v>
      </c>
      <c r="F87" s="10">
        <v>2.09</v>
      </c>
      <c r="G87" s="10"/>
      <c r="H87" s="10">
        <v>1</v>
      </c>
      <c r="I87" s="12">
        <v>4</v>
      </c>
      <c r="J87" s="12">
        <f t="shared" si="1"/>
        <v>0.52249999999999996</v>
      </c>
    </row>
    <row r="88" spans="2:10" x14ac:dyDescent="0.3">
      <c r="B88" s="10"/>
      <c r="C88" s="10">
        <v>85</v>
      </c>
      <c r="D88" s="10" t="s">
        <v>73</v>
      </c>
      <c r="E88" s="10">
        <v>2.1</v>
      </c>
      <c r="F88" s="10">
        <v>2.1</v>
      </c>
      <c r="G88" s="10"/>
      <c r="H88" s="10">
        <v>1</v>
      </c>
      <c r="I88" s="12">
        <v>1.2</v>
      </c>
      <c r="J88" s="12">
        <f t="shared" si="1"/>
        <v>1.7500000000000002</v>
      </c>
    </row>
    <row r="89" spans="2:10" x14ac:dyDescent="0.3">
      <c r="B89" s="10"/>
      <c r="C89" s="10">
        <v>86</v>
      </c>
      <c r="D89" s="10" t="s">
        <v>615</v>
      </c>
      <c r="E89" s="10">
        <v>1.99</v>
      </c>
      <c r="F89" s="10">
        <v>1.67</v>
      </c>
      <c r="G89" s="10"/>
      <c r="H89" s="10">
        <v>1</v>
      </c>
      <c r="I89" s="12">
        <v>2.6</v>
      </c>
      <c r="J89" s="12">
        <f t="shared" si="1"/>
        <v>0.76538461538461533</v>
      </c>
    </row>
    <row r="90" spans="2:10" x14ac:dyDescent="0.3">
      <c r="B90" s="10"/>
      <c r="C90" s="10">
        <v>87</v>
      </c>
      <c r="D90" s="10" t="s">
        <v>615</v>
      </c>
      <c r="E90" s="10">
        <v>1.99</v>
      </c>
      <c r="F90" s="10">
        <v>1.46</v>
      </c>
      <c r="G90" s="10"/>
      <c r="H90" s="10">
        <v>1</v>
      </c>
      <c r="I90" s="12">
        <v>8</v>
      </c>
      <c r="J90" s="12">
        <f t="shared" si="1"/>
        <v>0.24875</v>
      </c>
    </row>
    <row r="91" spans="2:10" x14ac:dyDescent="0.3">
      <c r="B91" s="10"/>
      <c r="C91" s="10">
        <v>88</v>
      </c>
      <c r="D91" s="10" t="s">
        <v>615</v>
      </c>
      <c r="E91" s="10">
        <v>1.99</v>
      </c>
      <c r="F91" s="10">
        <v>0.6</v>
      </c>
      <c r="G91" s="10"/>
      <c r="H91" s="10">
        <v>1</v>
      </c>
      <c r="I91" s="12">
        <v>1</v>
      </c>
      <c r="J91" s="12">
        <f t="shared" si="1"/>
        <v>1.99</v>
      </c>
    </row>
    <row r="92" spans="2:10" x14ac:dyDescent="0.3">
      <c r="B92" s="10"/>
      <c r="C92" s="10">
        <v>89</v>
      </c>
      <c r="D92" s="10" t="s">
        <v>616</v>
      </c>
      <c r="E92" s="10">
        <v>1.31</v>
      </c>
      <c r="F92" s="10">
        <v>1.04</v>
      </c>
      <c r="G92" s="10"/>
      <c r="H92" s="10">
        <v>1</v>
      </c>
      <c r="I92" s="12">
        <v>3</v>
      </c>
      <c r="J92" s="12">
        <f t="shared" si="1"/>
        <v>0.4366666666666667</v>
      </c>
    </row>
    <row r="93" spans="2:10" x14ac:dyDescent="0.3">
      <c r="B93" s="10"/>
      <c r="C93" s="10">
        <v>90</v>
      </c>
      <c r="D93" s="10" t="s">
        <v>683</v>
      </c>
      <c r="E93" s="10">
        <v>2.2999999999999998</v>
      </c>
      <c r="F93" s="10">
        <v>2.61</v>
      </c>
      <c r="G93" s="10"/>
      <c r="H93" s="10">
        <v>1</v>
      </c>
      <c r="I93" s="12">
        <v>2</v>
      </c>
      <c r="J93" s="12">
        <f t="shared" si="1"/>
        <v>1.1499999999999999</v>
      </c>
    </row>
    <row r="94" spans="2:10" x14ac:dyDescent="0.3">
      <c r="B94" s="10"/>
      <c r="C94" s="10">
        <v>91</v>
      </c>
      <c r="D94" s="10" t="s">
        <v>659</v>
      </c>
      <c r="E94" s="10">
        <v>1.31</v>
      </c>
      <c r="F94" s="10">
        <v>1.31</v>
      </c>
      <c r="G94" s="10"/>
      <c r="H94" s="10">
        <v>1</v>
      </c>
      <c r="I94" s="12">
        <v>4</v>
      </c>
      <c r="J94" s="12">
        <f t="shared" si="1"/>
        <v>0.32750000000000001</v>
      </c>
    </row>
    <row r="95" spans="2:10" x14ac:dyDescent="0.3">
      <c r="B95" s="10"/>
      <c r="C95" s="10">
        <v>92</v>
      </c>
      <c r="D95" s="10" t="s">
        <v>292</v>
      </c>
      <c r="E95" s="10">
        <v>1.21</v>
      </c>
      <c r="F95" s="10">
        <v>1.05</v>
      </c>
      <c r="G95" s="10"/>
      <c r="H95" s="10">
        <v>1</v>
      </c>
      <c r="I95" s="12">
        <v>8</v>
      </c>
      <c r="J95" s="12">
        <f t="shared" si="1"/>
        <v>0.15125</v>
      </c>
    </row>
    <row r="96" spans="2:10" x14ac:dyDescent="0.3">
      <c r="B96" s="10"/>
      <c r="C96" s="10">
        <v>93</v>
      </c>
      <c r="D96" s="10" t="s">
        <v>363</v>
      </c>
      <c r="E96" s="10">
        <v>0.79</v>
      </c>
      <c r="F96" s="10">
        <v>0.57999999999999996</v>
      </c>
      <c r="G96" s="10"/>
      <c r="H96" s="10">
        <v>1</v>
      </c>
      <c r="I96" s="12">
        <v>1.7</v>
      </c>
      <c r="J96" s="12">
        <f t="shared" si="1"/>
        <v>0.46470588235294119</v>
      </c>
    </row>
    <row r="97" spans="2:10" x14ac:dyDescent="0.3">
      <c r="B97" s="10"/>
      <c r="C97" s="10">
        <v>94</v>
      </c>
      <c r="D97" s="10" t="s">
        <v>75</v>
      </c>
      <c r="E97" s="10">
        <v>1.98</v>
      </c>
      <c r="F97" s="10">
        <v>1</v>
      </c>
      <c r="G97" s="10"/>
      <c r="H97" s="10">
        <v>1</v>
      </c>
      <c r="I97" s="12">
        <v>1</v>
      </c>
      <c r="J97" s="12">
        <f t="shared" si="1"/>
        <v>1.98</v>
      </c>
    </row>
    <row r="98" spans="2:10" x14ac:dyDescent="0.3">
      <c r="B98" s="10"/>
      <c r="C98" s="10">
        <v>95</v>
      </c>
      <c r="D98" s="10" t="s">
        <v>664</v>
      </c>
      <c r="E98" s="10">
        <v>0.79</v>
      </c>
      <c r="F98" s="10">
        <v>0.79</v>
      </c>
      <c r="G98" s="10"/>
      <c r="H98" s="10">
        <v>1</v>
      </c>
      <c r="I98" s="12">
        <v>1.2</v>
      </c>
      <c r="J98" s="12">
        <f t="shared" si="1"/>
        <v>0.65833333333333344</v>
      </c>
    </row>
    <row r="99" spans="2:10" x14ac:dyDescent="0.3">
      <c r="B99" s="10"/>
      <c r="C99" s="10">
        <v>96</v>
      </c>
      <c r="D99" s="10" t="s">
        <v>663</v>
      </c>
      <c r="E99" s="10">
        <v>0.47</v>
      </c>
      <c r="F99" s="10">
        <v>0.47</v>
      </c>
      <c r="G99" s="10"/>
      <c r="H99" s="10">
        <v>1</v>
      </c>
      <c r="I99" s="12">
        <v>1</v>
      </c>
      <c r="J99" s="12">
        <f t="shared" si="1"/>
        <v>0.47</v>
      </c>
    </row>
    <row r="100" spans="2:10" x14ac:dyDescent="0.3">
      <c r="B100" s="10"/>
      <c r="C100" s="10">
        <v>97</v>
      </c>
      <c r="D100" s="10" t="s">
        <v>76</v>
      </c>
      <c r="E100" s="10">
        <v>0.74</v>
      </c>
      <c r="F100" s="10">
        <v>0.74</v>
      </c>
      <c r="G100" s="10"/>
      <c r="H100" s="10">
        <v>1</v>
      </c>
      <c r="I100" s="12">
        <v>5.5</v>
      </c>
      <c r="J100" s="12">
        <f t="shared" si="1"/>
        <v>0.13454545454545455</v>
      </c>
    </row>
    <row r="101" spans="2:10" x14ac:dyDescent="0.3">
      <c r="B101" s="10"/>
      <c r="C101" s="10">
        <v>98</v>
      </c>
      <c r="D101" s="10" t="s">
        <v>433</v>
      </c>
      <c r="E101" s="10">
        <v>1.46</v>
      </c>
      <c r="F101" s="10">
        <v>1.31</v>
      </c>
      <c r="G101" s="10"/>
      <c r="H101" s="10">
        <v>1</v>
      </c>
      <c r="I101" s="12">
        <v>4</v>
      </c>
      <c r="J101" s="12">
        <f t="shared" si="1"/>
        <v>0.36499999999999999</v>
      </c>
    </row>
    <row r="102" spans="2:10" x14ac:dyDescent="0.3">
      <c r="B102" s="10"/>
      <c r="C102" s="10">
        <v>99</v>
      </c>
      <c r="D102" s="10" t="s">
        <v>660</v>
      </c>
      <c r="E102" s="10">
        <v>0.84</v>
      </c>
      <c r="F102" s="10">
        <v>0.84</v>
      </c>
      <c r="G102" s="10"/>
      <c r="H102" s="10">
        <v>1</v>
      </c>
      <c r="I102" s="12">
        <v>2</v>
      </c>
      <c r="J102" s="12">
        <f t="shared" si="1"/>
        <v>0.42</v>
      </c>
    </row>
    <row r="103" spans="2:10" x14ac:dyDescent="0.3">
      <c r="B103" s="10"/>
      <c r="C103" s="10">
        <v>100</v>
      </c>
      <c r="D103" s="10" t="s">
        <v>618</v>
      </c>
      <c r="E103" s="10">
        <v>0.37</v>
      </c>
      <c r="F103" s="10">
        <v>0.37</v>
      </c>
      <c r="G103" s="10"/>
      <c r="H103" s="10">
        <v>1</v>
      </c>
      <c r="I103" s="12">
        <v>26</v>
      </c>
      <c r="J103" s="12">
        <f t="shared" si="1"/>
        <v>1.4230769230769231E-2</v>
      </c>
    </row>
    <row r="104" spans="2:10" x14ac:dyDescent="0.3">
      <c r="B104" s="10"/>
      <c r="C104" s="10">
        <v>101</v>
      </c>
      <c r="D104" s="10" t="s">
        <v>684</v>
      </c>
      <c r="E104" s="10">
        <v>1.79</v>
      </c>
      <c r="F104" s="10">
        <v>1.79</v>
      </c>
      <c r="G104" s="10"/>
      <c r="H104" s="10">
        <v>1</v>
      </c>
      <c r="I104" s="12">
        <v>7.8</v>
      </c>
      <c r="J104" s="12">
        <f t="shared" si="1"/>
        <v>0.2294871794871795</v>
      </c>
    </row>
    <row r="105" spans="2:10" x14ac:dyDescent="0.3">
      <c r="B105" s="10"/>
      <c r="C105" s="10">
        <v>102</v>
      </c>
      <c r="D105" s="10" t="s">
        <v>662</v>
      </c>
      <c r="E105" s="10">
        <v>1.37</v>
      </c>
      <c r="F105" s="10">
        <v>1.37</v>
      </c>
      <c r="G105" s="10"/>
      <c r="H105" s="10">
        <v>1</v>
      </c>
      <c r="I105" s="12">
        <v>3.7</v>
      </c>
      <c r="J105" s="12">
        <f t="shared" si="1"/>
        <v>0.37027027027027026</v>
      </c>
    </row>
    <row r="106" spans="2:10" x14ac:dyDescent="0.3">
      <c r="B106" s="10"/>
      <c r="C106" s="10">
        <v>103</v>
      </c>
      <c r="D106" s="10" t="s">
        <v>685</v>
      </c>
      <c r="E106" s="10">
        <v>1.26</v>
      </c>
      <c r="F106" s="10">
        <v>1.21</v>
      </c>
      <c r="G106" s="10"/>
      <c r="H106" s="10">
        <v>1</v>
      </c>
      <c r="I106" s="12">
        <v>3.7</v>
      </c>
      <c r="J106" s="12">
        <f t="shared" si="1"/>
        <v>0.3405405405405405</v>
      </c>
    </row>
    <row r="107" spans="2:10" x14ac:dyDescent="0.3">
      <c r="B107" s="10"/>
      <c r="C107" s="10">
        <v>104</v>
      </c>
      <c r="D107" s="10" t="s">
        <v>435</v>
      </c>
      <c r="E107" s="10">
        <v>1.05</v>
      </c>
      <c r="F107" s="10">
        <v>1.26</v>
      </c>
      <c r="G107" s="10"/>
      <c r="H107" s="10">
        <v>1</v>
      </c>
      <c r="I107" s="12">
        <v>1.1000000000000001</v>
      </c>
      <c r="J107" s="12">
        <f t="shared" si="1"/>
        <v>0.95454545454545447</v>
      </c>
    </row>
    <row r="108" spans="2:10" x14ac:dyDescent="0.3">
      <c r="B108" s="10"/>
      <c r="C108" s="10">
        <v>105</v>
      </c>
      <c r="D108" s="10" t="s">
        <v>665</v>
      </c>
      <c r="E108" s="10">
        <v>0.72</v>
      </c>
      <c r="F108" s="10">
        <v>0.91</v>
      </c>
      <c r="G108" s="10"/>
      <c r="H108" s="10">
        <v>1</v>
      </c>
      <c r="I108" s="12">
        <v>1.2</v>
      </c>
      <c r="J108" s="12">
        <f t="shared" si="1"/>
        <v>0.6</v>
      </c>
    </row>
    <row r="109" spans="2:10" x14ac:dyDescent="0.3">
      <c r="B109" s="10"/>
      <c r="C109" s="10">
        <v>106</v>
      </c>
      <c r="D109" s="10" t="s">
        <v>666</v>
      </c>
      <c r="E109" s="10">
        <v>1.58</v>
      </c>
      <c r="F109" s="10">
        <v>3.14</v>
      </c>
      <c r="G109" s="10"/>
      <c r="H109" s="10">
        <v>1</v>
      </c>
      <c r="I109" s="12">
        <v>2</v>
      </c>
      <c r="J109" s="12">
        <f t="shared" si="1"/>
        <v>0.79</v>
      </c>
    </row>
    <row r="110" spans="2:10" x14ac:dyDescent="0.3">
      <c r="B110" s="10"/>
      <c r="C110" s="10">
        <v>107</v>
      </c>
      <c r="D110" s="10" t="s">
        <v>667</v>
      </c>
      <c r="E110" s="10">
        <v>2.09</v>
      </c>
      <c r="F110" s="10">
        <v>2.09</v>
      </c>
      <c r="G110" s="10"/>
      <c r="H110" s="10">
        <v>1</v>
      </c>
      <c r="I110" s="12">
        <v>1.6</v>
      </c>
      <c r="J110" s="12">
        <f t="shared" si="1"/>
        <v>1.3062499999999999</v>
      </c>
    </row>
    <row r="111" spans="2:10" x14ac:dyDescent="0.3">
      <c r="B111" s="10"/>
      <c r="C111" s="10">
        <v>108</v>
      </c>
      <c r="D111" s="10" t="s">
        <v>686</v>
      </c>
      <c r="E111" s="10">
        <v>3.94</v>
      </c>
      <c r="F111" s="10">
        <v>3.68</v>
      </c>
      <c r="G111" s="10"/>
      <c r="H111" s="10">
        <v>1</v>
      </c>
      <c r="I111" s="12">
        <v>1</v>
      </c>
      <c r="J111" s="12">
        <f t="shared" si="1"/>
        <v>3.94</v>
      </c>
    </row>
    <row r="112" spans="2:10" x14ac:dyDescent="0.3">
      <c r="B112" s="10"/>
      <c r="C112" s="10">
        <v>109</v>
      </c>
      <c r="D112" s="10" t="s">
        <v>369</v>
      </c>
      <c r="E112" s="10">
        <v>25</v>
      </c>
      <c r="F112" s="10">
        <v>25</v>
      </c>
      <c r="G112" s="10"/>
      <c r="H112" s="10">
        <v>1</v>
      </c>
      <c r="I112" s="12">
        <v>52.1</v>
      </c>
      <c r="J112" s="12">
        <f t="shared" si="1"/>
        <v>0.47984644913627639</v>
      </c>
    </row>
    <row r="113" spans="2:13" x14ac:dyDescent="0.3">
      <c r="B113" s="10"/>
      <c r="C113" s="10">
        <v>110</v>
      </c>
      <c r="D113" s="10" t="s">
        <v>437</v>
      </c>
      <c r="E113" s="10">
        <v>80.27</v>
      </c>
      <c r="F113" s="10">
        <v>80.27</v>
      </c>
      <c r="G113" s="10"/>
      <c r="H113" s="10">
        <v>1</v>
      </c>
      <c r="I113" s="12">
        <v>13</v>
      </c>
      <c r="J113" s="12">
        <f t="shared" si="1"/>
        <v>6.1746153846153842</v>
      </c>
      <c r="K113" s="23" t="s">
        <v>807</v>
      </c>
      <c r="L113" s="54">
        <f>SUM(J4:J113)</f>
        <v>141.47377070913385</v>
      </c>
      <c r="M113" s="25">
        <f>COUNT(J4:J113)</f>
        <v>110</v>
      </c>
    </row>
    <row r="114" spans="2:13" x14ac:dyDescent="0.3">
      <c r="B114" s="11" t="s">
        <v>298</v>
      </c>
      <c r="C114" s="10"/>
      <c r="D114" s="10"/>
      <c r="E114" s="10"/>
      <c r="F114" s="10"/>
      <c r="G114" s="10"/>
      <c r="H114" s="10"/>
      <c r="I114" s="12"/>
      <c r="J114" s="12"/>
    </row>
    <row r="115" spans="2:13" x14ac:dyDescent="0.3">
      <c r="B115" s="10"/>
      <c r="C115" s="10">
        <v>111</v>
      </c>
      <c r="D115" s="10" t="s">
        <v>619</v>
      </c>
      <c r="E115" s="10">
        <v>3.6</v>
      </c>
      <c r="F115" s="10">
        <v>3.9</v>
      </c>
      <c r="G115" s="10"/>
      <c r="H115" s="10">
        <v>1</v>
      </c>
      <c r="I115" s="12">
        <v>1</v>
      </c>
      <c r="J115" s="12">
        <f>+(E115*H115)/I115</f>
        <v>3.6</v>
      </c>
    </row>
    <row r="116" spans="2:13" x14ac:dyDescent="0.3">
      <c r="B116" s="10"/>
      <c r="C116" s="10">
        <v>112</v>
      </c>
      <c r="D116" s="10" t="s">
        <v>620</v>
      </c>
      <c r="E116" s="10">
        <v>5</v>
      </c>
      <c r="F116" s="10">
        <v>5</v>
      </c>
      <c r="G116" s="10"/>
      <c r="H116" s="10">
        <v>1</v>
      </c>
      <c r="I116" s="12">
        <v>1</v>
      </c>
      <c r="J116" s="12">
        <f t="shared" ref="J116:J118" si="2">+(E116*H116)/I116</f>
        <v>5</v>
      </c>
    </row>
    <row r="117" spans="2:13" x14ac:dyDescent="0.3">
      <c r="B117" s="10"/>
      <c r="C117" s="10">
        <v>113</v>
      </c>
      <c r="D117" s="10" t="s">
        <v>619</v>
      </c>
      <c r="E117" s="10">
        <v>3.6</v>
      </c>
      <c r="F117" s="10">
        <v>3.9</v>
      </c>
      <c r="G117" s="10"/>
      <c r="H117" s="10">
        <v>2</v>
      </c>
      <c r="I117" s="12">
        <v>13</v>
      </c>
      <c r="J117" s="12">
        <f t="shared" si="2"/>
        <v>0.55384615384615388</v>
      </c>
    </row>
    <row r="118" spans="2:13" x14ac:dyDescent="0.3">
      <c r="B118" s="10"/>
      <c r="C118" s="10">
        <v>114</v>
      </c>
      <c r="D118" s="10" t="s">
        <v>621</v>
      </c>
      <c r="E118" s="10">
        <v>3</v>
      </c>
      <c r="F118" s="10">
        <v>5</v>
      </c>
      <c r="G118" s="10"/>
      <c r="H118" s="10">
        <v>2</v>
      </c>
      <c r="I118" s="12">
        <v>13</v>
      </c>
      <c r="J118" s="12">
        <f t="shared" si="2"/>
        <v>0.46153846153846156</v>
      </c>
      <c r="K118" s="23" t="s">
        <v>298</v>
      </c>
      <c r="L118" s="54">
        <f>SUM(J115:J118)</f>
        <v>9.615384615384615</v>
      </c>
      <c r="M118" s="25">
        <f>COUNT(J115:J118)</f>
        <v>4</v>
      </c>
    </row>
    <row r="119" spans="2:13" x14ac:dyDescent="0.3">
      <c r="B119" s="11" t="s">
        <v>438</v>
      </c>
      <c r="C119" s="10"/>
      <c r="D119" s="10"/>
      <c r="E119" s="10"/>
      <c r="F119" s="10"/>
      <c r="G119" s="10"/>
      <c r="H119" s="10"/>
      <c r="I119" s="12"/>
      <c r="J119" s="12"/>
    </row>
    <row r="120" spans="2:13" x14ac:dyDescent="0.3">
      <c r="B120" s="10"/>
      <c r="C120" s="10">
        <v>115</v>
      </c>
      <c r="D120" s="10" t="s">
        <v>80</v>
      </c>
      <c r="E120" s="10">
        <v>16</v>
      </c>
      <c r="F120" s="10">
        <v>12</v>
      </c>
      <c r="G120" s="10"/>
      <c r="H120" s="10">
        <v>3</v>
      </c>
      <c r="I120" s="12">
        <v>52</v>
      </c>
      <c r="J120" s="12">
        <f>+(E120*H120)/I120</f>
        <v>0.92307692307692313</v>
      </c>
    </row>
    <row r="121" spans="2:13" x14ac:dyDescent="0.3">
      <c r="B121" s="10"/>
      <c r="C121" s="10">
        <v>116</v>
      </c>
      <c r="D121" s="10" t="s">
        <v>301</v>
      </c>
      <c r="E121" s="10">
        <v>20</v>
      </c>
      <c r="F121" s="10">
        <v>20</v>
      </c>
      <c r="G121" s="10"/>
      <c r="H121" s="10">
        <v>3</v>
      </c>
      <c r="I121" s="12">
        <v>52</v>
      </c>
      <c r="J121" s="12">
        <f t="shared" ref="J121:J184" si="3">+(E121*H121)/I121</f>
        <v>1.1538461538461537</v>
      </c>
    </row>
    <row r="122" spans="2:13" x14ac:dyDescent="0.3">
      <c r="B122" s="10"/>
      <c r="C122" s="10">
        <v>117</v>
      </c>
      <c r="D122" s="10" t="s">
        <v>439</v>
      </c>
      <c r="E122" s="10">
        <v>20</v>
      </c>
      <c r="F122" s="10">
        <v>20</v>
      </c>
      <c r="G122" s="10"/>
      <c r="H122" s="10">
        <v>1</v>
      </c>
      <c r="I122" s="12">
        <v>52</v>
      </c>
      <c r="J122" s="12">
        <f t="shared" si="3"/>
        <v>0.38461538461538464</v>
      </c>
    </row>
    <row r="123" spans="2:13" x14ac:dyDescent="0.3">
      <c r="B123" s="10"/>
      <c r="C123" s="10">
        <v>118</v>
      </c>
      <c r="D123" s="10" t="s">
        <v>79</v>
      </c>
      <c r="E123" s="10">
        <v>8</v>
      </c>
      <c r="F123" s="10">
        <v>8</v>
      </c>
      <c r="G123" s="10"/>
      <c r="H123" s="10">
        <v>2</v>
      </c>
      <c r="I123" s="12">
        <v>52</v>
      </c>
      <c r="J123" s="12">
        <f t="shared" si="3"/>
        <v>0.30769230769230771</v>
      </c>
    </row>
    <row r="124" spans="2:13" x14ac:dyDescent="0.3">
      <c r="B124" s="10"/>
      <c r="C124" s="10">
        <v>119</v>
      </c>
      <c r="D124" s="10" t="s">
        <v>302</v>
      </c>
      <c r="E124" s="10">
        <v>5</v>
      </c>
      <c r="F124" s="10">
        <v>5</v>
      </c>
      <c r="G124" s="10"/>
      <c r="H124" s="10">
        <v>2</v>
      </c>
      <c r="I124" s="12">
        <v>52</v>
      </c>
      <c r="J124" s="12">
        <f t="shared" si="3"/>
        <v>0.19230769230769232</v>
      </c>
    </row>
    <row r="125" spans="2:13" x14ac:dyDescent="0.3">
      <c r="B125" s="10"/>
      <c r="C125" s="10">
        <v>120</v>
      </c>
      <c r="D125" s="10" t="s">
        <v>303</v>
      </c>
      <c r="E125" s="10">
        <v>5</v>
      </c>
      <c r="F125" s="10">
        <v>4.5</v>
      </c>
      <c r="G125" s="10"/>
      <c r="H125" s="10">
        <v>1</v>
      </c>
      <c r="I125" s="12">
        <v>52</v>
      </c>
      <c r="J125" s="12">
        <f t="shared" si="3"/>
        <v>9.6153846153846159E-2</v>
      </c>
    </row>
    <row r="126" spans="2:13" x14ac:dyDescent="0.3">
      <c r="B126" s="10"/>
      <c r="C126" s="10">
        <v>121</v>
      </c>
      <c r="D126" s="10" t="s">
        <v>83</v>
      </c>
      <c r="E126" s="10">
        <v>6</v>
      </c>
      <c r="F126" s="10">
        <v>5</v>
      </c>
      <c r="G126" s="10"/>
      <c r="H126" s="10">
        <v>3</v>
      </c>
      <c r="I126" s="12">
        <v>52</v>
      </c>
      <c r="J126" s="12">
        <f t="shared" si="3"/>
        <v>0.34615384615384615</v>
      </c>
    </row>
    <row r="127" spans="2:13" x14ac:dyDescent="0.3">
      <c r="B127" s="10"/>
      <c r="C127" s="10">
        <v>122</v>
      </c>
      <c r="D127" s="10" t="s">
        <v>440</v>
      </c>
      <c r="E127" s="10">
        <v>6</v>
      </c>
      <c r="F127" s="10">
        <v>6</v>
      </c>
      <c r="G127" s="10"/>
      <c r="H127" s="10">
        <v>5</v>
      </c>
      <c r="I127" s="12">
        <v>52</v>
      </c>
      <c r="J127" s="12">
        <f t="shared" si="3"/>
        <v>0.57692307692307687</v>
      </c>
    </row>
    <row r="128" spans="2:13" x14ac:dyDescent="0.3">
      <c r="B128" s="10"/>
      <c r="C128" s="10">
        <v>123</v>
      </c>
      <c r="D128" s="10" t="s">
        <v>90</v>
      </c>
      <c r="E128" s="10">
        <v>20</v>
      </c>
      <c r="F128" s="10">
        <v>22</v>
      </c>
      <c r="G128" s="10"/>
      <c r="H128" s="10">
        <v>4</v>
      </c>
      <c r="I128" s="12">
        <v>52</v>
      </c>
      <c r="J128" s="12">
        <f t="shared" si="3"/>
        <v>1.5384615384615385</v>
      </c>
    </row>
    <row r="129" spans="2:10" x14ac:dyDescent="0.3">
      <c r="B129" s="10"/>
      <c r="C129" s="10">
        <v>124</v>
      </c>
      <c r="D129" s="10" t="s">
        <v>88</v>
      </c>
      <c r="E129" s="10">
        <v>30</v>
      </c>
      <c r="F129" s="10">
        <v>20</v>
      </c>
      <c r="G129" s="10"/>
      <c r="H129" s="10">
        <v>4</v>
      </c>
      <c r="I129" s="12">
        <v>52</v>
      </c>
      <c r="J129" s="12">
        <f t="shared" si="3"/>
        <v>2.3076923076923075</v>
      </c>
    </row>
    <row r="130" spans="2:10" x14ac:dyDescent="0.3">
      <c r="B130" s="10"/>
      <c r="C130" s="10">
        <v>125</v>
      </c>
      <c r="D130" s="10" t="s">
        <v>441</v>
      </c>
      <c r="E130" s="10">
        <v>9</v>
      </c>
      <c r="F130" s="10">
        <v>9</v>
      </c>
      <c r="G130" s="10"/>
      <c r="H130" s="10">
        <v>4</v>
      </c>
      <c r="I130" s="12">
        <v>52</v>
      </c>
      <c r="J130" s="12">
        <f t="shared" si="3"/>
        <v>0.69230769230769229</v>
      </c>
    </row>
    <row r="131" spans="2:10" x14ac:dyDescent="0.3">
      <c r="B131" s="10"/>
      <c r="C131" s="10">
        <v>126</v>
      </c>
      <c r="D131" s="10" t="s">
        <v>89</v>
      </c>
      <c r="E131" s="10">
        <v>12.5</v>
      </c>
      <c r="F131" s="10">
        <v>20</v>
      </c>
      <c r="G131" s="10"/>
      <c r="H131" s="10">
        <v>1</v>
      </c>
      <c r="I131" s="12">
        <v>52</v>
      </c>
      <c r="J131" s="12">
        <f t="shared" si="3"/>
        <v>0.24038461538461539</v>
      </c>
    </row>
    <row r="132" spans="2:10" x14ac:dyDescent="0.3">
      <c r="B132" s="10"/>
      <c r="C132" s="10">
        <v>127</v>
      </c>
      <c r="D132" s="10" t="s">
        <v>442</v>
      </c>
      <c r="E132" s="10">
        <v>22</v>
      </c>
      <c r="F132" s="10">
        <v>22</v>
      </c>
      <c r="G132" s="10"/>
      <c r="H132" s="10">
        <v>2</v>
      </c>
      <c r="I132" s="12">
        <v>52</v>
      </c>
      <c r="J132" s="12">
        <f t="shared" si="3"/>
        <v>0.84615384615384615</v>
      </c>
    </row>
    <row r="133" spans="2:10" x14ac:dyDescent="0.3">
      <c r="B133" s="10"/>
      <c r="C133" s="10">
        <v>128</v>
      </c>
      <c r="D133" s="10" t="s">
        <v>443</v>
      </c>
      <c r="E133" s="10">
        <v>28</v>
      </c>
      <c r="F133" s="10">
        <v>28</v>
      </c>
      <c r="G133" s="10"/>
      <c r="H133" s="10">
        <v>2</v>
      </c>
      <c r="I133" s="12">
        <v>52</v>
      </c>
      <c r="J133" s="12">
        <f t="shared" si="3"/>
        <v>1.0769230769230769</v>
      </c>
    </row>
    <row r="134" spans="2:10" x14ac:dyDescent="0.3">
      <c r="B134" s="10"/>
      <c r="C134" s="10">
        <v>129</v>
      </c>
      <c r="D134" s="10" t="s">
        <v>94</v>
      </c>
      <c r="E134" s="10">
        <v>37.979999999999997</v>
      </c>
      <c r="F134" s="10">
        <v>37.979999999999997</v>
      </c>
      <c r="G134" s="10"/>
      <c r="H134" s="10">
        <v>1</v>
      </c>
      <c r="I134" s="12">
        <v>209</v>
      </c>
      <c r="J134" s="12">
        <f t="shared" si="3"/>
        <v>0.18172248803827751</v>
      </c>
    </row>
    <row r="135" spans="2:10" x14ac:dyDescent="0.3">
      <c r="B135" s="10"/>
      <c r="C135" s="10">
        <v>130</v>
      </c>
      <c r="D135" s="10" t="s">
        <v>444</v>
      </c>
      <c r="E135" s="10">
        <v>25</v>
      </c>
      <c r="F135" s="10">
        <v>25</v>
      </c>
      <c r="G135" s="10"/>
      <c r="H135" s="10">
        <v>5</v>
      </c>
      <c r="I135" s="12">
        <v>52</v>
      </c>
      <c r="J135" s="12">
        <f t="shared" si="3"/>
        <v>2.4038461538461537</v>
      </c>
    </row>
    <row r="136" spans="2:10" x14ac:dyDescent="0.3">
      <c r="B136" s="10"/>
      <c r="C136" s="10">
        <v>131</v>
      </c>
      <c r="D136" s="10" t="s">
        <v>445</v>
      </c>
      <c r="E136" s="10">
        <v>35</v>
      </c>
      <c r="F136" s="10">
        <v>38</v>
      </c>
      <c r="G136" s="10"/>
      <c r="H136" s="10">
        <v>1</v>
      </c>
      <c r="I136" s="12">
        <v>209</v>
      </c>
      <c r="J136" s="12">
        <f t="shared" si="3"/>
        <v>0.1674641148325359</v>
      </c>
    </row>
    <row r="137" spans="2:10" x14ac:dyDescent="0.3">
      <c r="B137" s="10"/>
      <c r="C137" s="10">
        <v>132</v>
      </c>
      <c r="D137" s="10" t="s">
        <v>446</v>
      </c>
      <c r="E137" s="10">
        <v>28</v>
      </c>
      <c r="F137" s="10">
        <v>25</v>
      </c>
      <c r="G137" s="10"/>
      <c r="H137" s="10">
        <v>2</v>
      </c>
      <c r="I137" s="12">
        <v>52</v>
      </c>
      <c r="J137" s="12">
        <f t="shared" si="3"/>
        <v>1.0769230769230769</v>
      </c>
    </row>
    <row r="138" spans="2:10" x14ac:dyDescent="0.3">
      <c r="B138" s="10"/>
      <c r="C138" s="10">
        <v>133</v>
      </c>
      <c r="D138" s="10" t="s">
        <v>105</v>
      </c>
      <c r="E138" s="10">
        <v>5.99</v>
      </c>
      <c r="F138" s="10">
        <v>5.99</v>
      </c>
      <c r="G138" s="10"/>
      <c r="H138" s="10">
        <v>1</v>
      </c>
      <c r="I138" s="12">
        <v>52</v>
      </c>
      <c r="J138" s="12">
        <f t="shared" si="3"/>
        <v>0.11519230769230769</v>
      </c>
    </row>
    <row r="139" spans="2:10" x14ac:dyDescent="0.3">
      <c r="B139" s="10"/>
      <c r="C139" s="10">
        <v>134</v>
      </c>
      <c r="D139" s="10" t="s">
        <v>106</v>
      </c>
      <c r="E139" s="10">
        <v>7.5</v>
      </c>
      <c r="F139" s="10">
        <v>7.5</v>
      </c>
      <c r="G139" s="10"/>
      <c r="H139" s="10">
        <v>1</v>
      </c>
      <c r="I139" s="12">
        <v>52</v>
      </c>
      <c r="J139" s="12">
        <f t="shared" si="3"/>
        <v>0.14423076923076922</v>
      </c>
    </row>
    <row r="140" spans="2:10" x14ac:dyDescent="0.3">
      <c r="B140" s="10"/>
      <c r="C140" s="10">
        <v>135</v>
      </c>
      <c r="D140" s="10" t="s">
        <v>107</v>
      </c>
      <c r="E140" s="10">
        <v>9.5</v>
      </c>
      <c r="F140" s="10">
        <v>9.5</v>
      </c>
      <c r="G140" s="10"/>
      <c r="H140" s="10">
        <v>1</v>
      </c>
      <c r="I140" s="12">
        <v>52</v>
      </c>
      <c r="J140" s="12">
        <f t="shared" si="3"/>
        <v>0.18269230769230768</v>
      </c>
    </row>
    <row r="141" spans="2:10" x14ac:dyDescent="0.3">
      <c r="B141" s="10"/>
      <c r="C141" s="10">
        <v>136</v>
      </c>
      <c r="D141" s="10" t="s">
        <v>98</v>
      </c>
      <c r="E141" s="10">
        <v>69</v>
      </c>
      <c r="F141" s="10">
        <v>45</v>
      </c>
      <c r="G141" s="10"/>
      <c r="H141" s="10">
        <v>1</v>
      </c>
      <c r="I141" s="12">
        <v>156</v>
      </c>
      <c r="J141" s="12">
        <f t="shared" si="3"/>
        <v>0.44230769230769229</v>
      </c>
    </row>
    <row r="142" spans="2:10" x14ac:dyDescent="0.3">
      <c r="B142" s="10"/>
      <c r="C142" s="10">
        <v>137</v>
      </c>
      <c r="D142" s="10" t="s">
        <v>97</v>
      </c>
      <c r="E142" s="10">
        <v>17.989999999999998</v>
      </c>
      <c r="F142" s="10">
        <v>17.989999999999998</v>
      </c>
      <c r="G142" s="10"/>
      <c r="H142" s="10">
        <v>1</v>
      </c>
      <c r="I142" s="12">
        <v>261</v>
      </c>
      <c r="J142" s="12">
        <f t="shared" si="3"/>
        <v>6.8927203065134099E-2</v>
      </c>
    </row>
    <row r="143" spans="2:10" x14ac:dyDescent="0.3">
      <c r="B143" s="10"/>
      <c r="C143" s="10">
        <v>138</v>
      </c>
      <c r="D143" s="10" t="s">
        <v>96</v>
      </c>
      <c r="E143" s="10">
        <v>35</v>
      </c>
      <c r="F143" s="10">
        <v>28</v>
      </c>
      <c r="G143" s="10"/>
      <c r="H143" s="10">
        <v>1</v>
      </c>
      <c r="I143" s="12">
        <v>104</v>
      </c>
      <c r="J143" s="12">
        <f t="shared" si="3"/>
        <v>0.33653846153846156</v>
      </c>
    </row>
    <row r="144" spans="2:10" x14ac:dyDescent="0.3">
      <c r="B144" s="10"/>
      <c r="C144" s="10">
        <v>139</v>
      </c>
      <c r="D144" s="10" t="s">
        <v>447</v>
      </c>
      <c r="E144" s="10">
        <v>39.99</v>
      </c>
      <c r="F144" s="10">
        <v>39.99</v>
      </c>
      <c r="G144" s="10"/>
      <c r="H144" s="10">
        <v>1</v>
      </c>
      <c r="I144" s="12">
        <v>521</v>
      </c>
      <c r="J144" s="12">
        <f t="shared" si="3"/>
        <v>7.6756238003838781E-2</v>
      </c>
    </row>
    <row r="145" spans="2:10" x14ac:dyDescent="0.3">
      <c r="B145" s="10"/>
      <c r="C145" s="10">
        <v>140</v>
      </c>
      <c r="D145" s="10" t="s">
        <v>315</v>
      </c>
      <c r="E145" s="10">
        <v>19.5</v>
      </c>
      <c r="F145" s="10">
        <v>19.5</v>
      </c>
      <c r="G145" s="10"/>
      <c r="H145" s="10">
        <v>1</v>
      </c>
      <c r="I145" s="12">
        <v>52</v>
      </c>
      <c r="J145" s="12">
        <f t="shared" si="3"/>
        <v>0.375</v>
      </c>
    </row>
    <row r="146" spans="2:10" x14ac:dyDescent="0.3">
      <c r="B146" s="10"/>
      <c r="C146" s="10">
        <v>141</v>
      </c>
      <c r="D146" s="10" t="s">
        <v>448</v>
      </c>
      <c r="E146" s="10">
        <v>14</v>
      </c>
      <c r="F146" s="10">
        <v>14</v>
      </c>
      <c r="G146" s="10"/>
      <c r="H146" s="10">
        <v>1</v>
      </c>
      <c r="I146" s="12">
        <v>52</v>
      </c>
      <c r="J146" s="12">
        <f t="shared" si="3"/>
        <v>0.26923076923076922</v>
      </c>
    </row>
    <row r="147" spans="2:10" x14ac:dyDescent="0.3">
      <c r="B147" s="10"/>
      <c r="C147" s="10">
        <v>142</v>
      </c>
      <c r="D147" s="10" t="s">
        <v>82</v>
      </c>
      <c r="E147" s="10">
        <v>12.5</v>
      </c>
      <c r="F147" s="10">
        <v>17</v>
      </c>
      <c r="G147" s="10"/>
      <c r="H147" s="10">
        <v>2</v>
      </c>
      <c r="I147" s="12">
        <v>52</v>
      </c>
      <c r="J147" s="12">
        <f t="shared" si="3"/>
        <v>0.48076923076923078</v>
      </c>
    </row>
    <row r="148" spans="2:10" x14ac:dyDescent="0.3">
      <c r="B148" s="10"/>
      <c r="C148" s="10">
        <v>143</v>
      </c>
      <c r="D148" s="10" t="s">
        <v>81</v>
      </c>
      <c r="E148" s="10">
        <v>20</v>
      </c>
      <c r="F148" s="10">
        <v>20</v>
      </c>
      <c r="G148" s="10"/>
      <c r="H148" s="10">
        <v>1</v>
      </c>
      <c r="I148" s="12">
        <v>52</v>
      </c>
      <c r="J148" s="12">
        <f t="shared" si="3"/>
        <v>0.38461538461538464</v>
      </c>
    </row>
    <row r="149" spans="2:10" x14ac:dyDescent="0.3">
      <c r="B149" s="10"/>
      <c r="C149" s="10">
        <v>144</v>
      </c>
      <c r="D149" s="10" t="s">
        <v>103</v>
      </c>
      <c r="E149" s="10">
        <v>7.5</v>
      </c>
      <c r="F149" s="10">
        <v>6.99</v>
      </c>
      <c r="G149" s="10"/>
      <c r="H149" s="10">
        <v>1</v>
      </c>
      <c r="I149" s="12">
        <v>26</v>
      </c>
      <c r="J149" s="12">
        <f t="shared" si="3"/>
        <v>0.28846153846153844</v>
      </c>
    </row>
    <row r="150" spans="2:10" x14ac:dyDescent="0.3">
      <c r="B150" s="10"/>
      <c r="C150" s="10">
        <v>145</v>
      </c>
      <c r="D150" s="10" t="s">
        <v>449</v>
      </c>
      <c r="E150" s="10">
        <v>6.99</v>
      </c>
      <c r="F150" s="10">
        <v>9.99</v>
      </c>
      <c r="G150" s="10"/>
      <c r="H150" s="10">
        <v>1</v>
      </c>
      <c r="I150" s="12">
        <v>52</v>
      </c>
      <c r="J150" s="12">
        <f t="shared" si="3"/>
        <v>0.13442307692307692</v>
      </c>
    </row>
    <row r="151" spans="2:10" x14ac:dyDescent="0.3">
      <c r="B151" s="10"/>
      <c r="C151" s="10">
        <v>146</v>
      </c>
      <c r="D151" s="10" t="s">
        <v>450</v>
      </c>
      <c r="E151" s="10">
        <v>19.989999999999998</v>
      </c>
      <c r="F151" s="10">
        <v>24.99</v>
      </c>
      <c r="G151" s="10"/>
      <c r="H151" s="10">
        <v>1</v>
      </c>
      <c r="I151" s="12">
        <v>52</v>
      </c>
      <c r="J151" s="12">
        <f t="shared" si="3"/>
        <v>0.38442307692307687</v>
      </c>
    </row>
    <row r="152" spans="2:10" x14ac:dyDescent="0.3">
      <c r="B152" s="10"/>
      <c r="C152" s="10">
        <v>147</v>
      </c>
      <c r="D152" s="10" t="s">
        <v>451</v>
      </c>
      <c r="E152" s="10">
        <v>19.989999999999998</v>
      </c>
      <c r="F152" s="10">
        <v>19.989999999999998</v>
      </c>
      <c r="G152" s="10"/>
      <c r="H152" s="10">
        <v>1</v>
      </c>
      <c r="I152" s="12">
        <v>52</v>
      </c>
      <c r="J152" s="12">
        <f t="shared" si="3"/>
        <v>0.38442307692307687</v>
      </c>
    </row>
    <row r="153" spans="2:10" x14ac:dyDescent="0.3">
      <c r="B153" s="10"/>
      <c r="C153" s="10">
        <v>148</v>
      </c>
      <c r="D153" s="10" t="s">
        <v>452</v>
      </c>
      <c r="E153" s="10">
        <v>59.99</v>
      </c>
      <c r="F153" s="10">
        <v>59.99</v>
      </c>
      <c r="G153" s="10"/>
      <c r="H153" s="10">
        <v>1</v>
      </c>
      <c r="I153" s="12">
        <v>104</v>
      </c>
      <c r="J153" s="12">
        <f t="shared" si="3"/>
        <v>0.57682692307692307</v>
      </c>
    </row>
    <row r="154" spans="2:10" x14ac:dyDescent="0.3">
      <c r="B154" s="10"/>
      <c r="C154" s="10">
        <v>149</v>
      </c>
      <c r="D154" s="10" t="s">
        <v>99</v>
      </c>
      <c r="E154" s="10">
        <v>26</v>
      </c>
      <c r="F154" s="10">
        <v>19.989999999999998</v>
      </c>
      <c r="G154" s="10"/>
      <c r="H154" s="10">
        <v>1</v>
      </c>
      <c r="I154" s="12">
        <v>52</v>
      </c>
      <c r="J154" s="12">
        <f t="shared" si="3"/>
        <v>0.5</v>
      </c>
    </row>
    <row r="155" spans="2:10" x14ac:dyDescent="0.3">
      <c r="B155" s="10"/>
      <c r="C155" s="10">
        <v>150</v>
      </c>
      <c r="D155" s="10" t="s">
        <v>453</v>
      </c>
      <c r="E155" s="10">
        <v>12.99</v>
      </c>
      <c r="F155" s="10">
        <v>12.99</v>
      </c>
      <c r="G155" s="10"/>
      <c r="H155" s="10">
        <v>1</v>
      </c>
      <c r="I155" s="12">
        <v>52</v>
      </c>
      <c r="J155" s="12">
        <f t="shared" si="3"/>
        <v>0.24980769230769231</v>
      </c>
    </row>
    <row r="156" spans="2:10" x14ac:dyDescent="0.3">
      <c r="B156" s="10"/>
      <c r="C156" s="10">
        <v>151</v>
      </c>
      <c r="D156" s="10" t="s">
        <v>80</v>
      </c>
      <c r="E156" s="10">
        <v>16</v>
      </c>
      <c r="F156" s="10">
        <v>16</v>
      </c>
      <c r="G156" s="10"/>
      <c r="H156" s="10">
        <v>2</v>
      </c>
      <c r="I156" s="12">
        <v>52</v>
      </c>
      <c r="J156" s="12">
        <f t="shared" si="3"/>
        <v>0.61538461538461542</v>
      </c>
    </row>
    <row r="157" spans="2:10" x14ac:dyDescent="0.3">
      <c r="B157" s="10"/>
      <c r="C157" s="10">
        <v>152</v>
      </c>
      <c r="D157" s="10" t="s">
        <v>79</v>
      </c>
      <c r="E157" s="10">
        <v>8</v>
      </c>
      <c r="F157" s="10">
        <v>10</v>
      </c>
      <c r="G157" s="10"/>
      <c r="H157" s="10">
        <v>2</v>
      </c>
      <c r="I157" s="12">
        <v>52</v>
      </c>
      <c r="J157" s="12">
        <f t="shared" si="3"/>
        <v>0.30769230769230771</v>
      </c>
    </row>
    <row r="158" spans="2:10" x14ac:dyDescent="0.3">
      <c r="B158" s="10"/>
      <c r="C158" s="10">
        <v>153</v>
      </c>
      <c r="D158" s="10" t="s">
        <v>622</v>
      </c>
      <c r="E158" s="10">
        <v>8</v>
      </c>
      <c r="F158" s="10">
        <v>8</v>
      </c>
      <c r="G158" s="10"/>
      <c r="H158" s="10">
        <v>2</v>
      </c>
      <c r="I158" s="12">
        <v>261</v>
      </c>
      <c r="J158" s="12">
        <f t="shared" si="3"/>
        <v>6.1302681992337162E-2</v>
      </c>
    </row>
    <row r="159" spans="2:10" x14ac:dyDescent="0.3">
      <c r="B159" s="10"/>
      <c r="C159" s="10">
        <v>154</v>
      </c>
      <c r="D159" s="10" t="s">
        <v>623</v>
      </c>
      <c r="E159" s="10">
        <v>12.5</v>
      </c>
      <c r="F159" s="10">
        <v>22.5</v>
      </c>
      <c r="G159" s="10"/>
      <c r="H159" s="10">
        <v>1</v>
      </c>
      <c r="I159" s="12">
        <v>261</v>
      </c>
      <c r="J159" s="12">
        <f t="shared" si="3"/>
        <v>4.7892720306513412E-2</v>
      </c>
    </row>
    <row r="160" spans="2:10" x14ac:dyDescent="0.3">
      <c r="B160" s="10"/>
      <c r="C160" s="10">
        <v>155</v>
      </c>
      <c r="D160" s="10" t="s">
        <v>624</v>
      </c>
      <c r="E160" s="10">
        <v>14</v>
      </c>
      <c r="F160" s="10">
        <v>19.5</v>
      </c>
      <c r="G160" s="10"/>
      <c r="H160" s="10">
        <v>1</v>
      </c>
      <c r="I160" s="12">
        <v>261</v>
      </c>
      <c r="J160" s="12">
        <f t="shared" si="3"/>
        <v>5.3639846743295021E-2</v>
      </c>
    </row>
    <row r="161" spans="2:10" x14ac:dyDescent="0.3">
      <c r="B161" s="10"/>
      <c r="C161" s="10">
        <v>156</v>
      </c>
      <c r="D161" s="10" t="s">
        <v>88</v>
      </c>
      <c r="E161" s="10">
        <v>30</v>
      </c>
      <c r="F161" s="10">
        <v>45</v>
      </c>
      <c r="G161" s="10"/>
      <c r="H161" s="10">
        <v>2</v>
      </c>
      <c r="I161" s="12">
        <v>104</v>
      </c>
      <c r="J161" s="12">
        <f t="shared" si="3"/>
        <v>0.57692307692307687</v>
      </c>
    </row>
    <row r="162" spans="2:10" x14ac:dyDescent="0.3">
      <c r="B162" s="10"/>
      <c r="C162" s="10">
        <v>157</v>
      </c>
      <c r="D162" s="10" t="s">
        <v>87</v>
      </c>
      <c r="E162" s="10">
        <v>42</v>
      </c>
      <c r="F162" s="10">
        <v>22.5</v>
      </c>
      <c r="G162" s="10"/>
      <c r="H162" s="10">
        <v>3</v>
      </c>
      <c r="I162" s="12">
        <v>104</v>
      </c>
      <c r="J162" s="12">
        <f t="shared" si="3"/>
        <v>1.2115384615384615</v>
      </c>
    </row>
    <row r="163" spans="2:10" x14ac:dyDescent="0.3">
      <c r="B163" s="10"/>
      <c r="C163" s="10">
        <v>158</v>
      </c>
      <c r="D163" s="10" t="s">
        <v>89</v>
      </c>
      <c r="E163" s="10">
        <v>12.5</v>
      </c>
      <c r="F163" s="10">
        <v>20</v>
      </c>
      <c r="G163" s="10"/>
      <c r="H163" s="10">
        <v>1</v>
      </c>
      <c r="I163" s="12">
        <v>104</v>
      </c>
      <c r="J163" s="12">
        <f t="shared" si="3"/>
        <v>0.1201923076923077</v>
      </c>
    </row>
    <row r="164" spans="2:10" x14ac:dyDescent="0.3">
      <c r="B164" s="10"/>
      <c r="C164" s="10">
        <v>159</v>
      </c>
      <c r="D164" s="10" t="s">
        <v>93</v>
      </c>
      <c r="E164" s="10">
        <v>25</v>
      </c>
      <c r="F164" s="10">
        <v>25</v>
      </c>
      <c r="G164" s="10"/>
      <c r="H164" s="10">
        <v>2</v>
      </c>
      <c r="I164" s="12">
        <v>104</v>
      </c>
      <c r="J164" s="12">
        <f t="shared" si="3"/>
        <v>0.48076923076923078</v>
      </c>
    </row>
    <row r="165" spans="2:10" x14ac:dyDescent="0.3">
      <c r="B165" s="10"/>
      <c r="C165" s="10">
        <v>160</v>
      </c>
      <c r="D165" s="10" t="s">
        <v>94</v>
      </c>
      <c r="E165" s="10">
        <v>85</v>
      </c>
      <c r="F165" s="10">
        <v>79</v>
      </c>
      <c r="G165" s="10"/>
      <c r="H165" s="10">
        <v>2</v>
      </c>
      <c r="I165" s="12">
        <v>52</v>
      </c>
      <c r="J165" s="12">
        <f t="shared" si="3"/>
        <v>3.2692307692307692</v>
      </c>
    </row>
    <row r="166" spans="2:10" x14ac:dyDescent="0.3">
      <c r="B166" s="10"/>
      <c r="C166" s="10">
        <v>161</v>
      </c>
      <c r="D166" s="10" t="s">
        <v>86</v>
      </c>
      <c r="E166" s="10">
        <v>20</v>
      </c>
      <c r="F166" s="10">
        <v>20</v>
      </c>
      <c r="G166" s="10"/>
      <c r="H166" s="10">
        <v>5</v>
      </c>
      <c r="I166" s="12">
        <v>52</v>
      </c>
      <c r="J166" s="12">
        <f t="shared" si="3"/>
        <v>1.9230769230769231</v>
      </c>
    </row>
    <row r="167" spans="2:10" x14ac:dyDescent="0.3">
      <c r="B167" s="10"/>
      <c r="C167" s="10">
        <v>162</v>
      </c>
      <c r="D167" s="10" t="s">
        <v>104</v>
      </c>
      <c r="E167" s="10">
        <v>8</v>
      </c>
      <c r="F167" s="10">
        <v>8</v>
      </c>
      <c r="G167" s="10"/>
      <c r="H167" s="10">
        <v>3</v>
      </c>
      <c r="I167" s="12">
        <v>521</v>
      </c>
      <c r="J167" s="12">
        <f t="shared" si="3"/>
        <v>4.6065259117082535E-2</v>
      </c>
    </row>
    <row r="168" spans="2:10" x14ac:dyDescent="0.3">
      <c r="B168" s="10"/>
      <c r="C168" s="10">
        <v>163</v>
      </c>
      <c r="D168" s="10" t="s">
        <v>625</v>
      </c>
      <c r="E168" s="10">
        <v>15</v>
      </c>
      <c r="F168" s="10">
        <v>15</v>
      </c>
      <c r="G168" s="10"/>
      <c r="H168" s="10">
        <v>3</v>
      </c>
      <c r="I168" s="12">
        <v>104</v>
      </c>
      <c r="J168" s="12">
        <f t="shared" si="3"/>
        <v>0.43269230769230771</v>
      </c>
    </row>
    <row r="169" spans="2:10" x14ac:dyDescent="0.3">
      <c r="B169" s="10"/>
      <c r="C169" s="10">
        <v>164</v>
      </c>
      <c r="D169" s="10" t="s">
        <v>83</v>
      </c>
      <c r="E169" s="10">
        <v>6</v>
      </c>
      <c r="F169" s="10">
        <v>6</v>
      </c>
      <c r="G169" s="10"/>
      <c r="H169" s="10">
        <v>3</v>
      </c>
      <c r="I169" s="12">
        <v>104</v>
      </c>
      <c r="J169" s="12">
        <f t="shared" si="3"/>
        <v>0.17307692307692307</v>
      </c>
    </row>
    <row r="170" spans="2:10" x14ac:dyDescent="0.3">
      <c r="B170" s="10"/>
      <c r="C170" s="10">
        <v>165</v>
      </c>
      <c r="D170" s="10" t="s">
        <v>84</v>
      </c>
      <c r="E170" s="10">
        <v>25</v>
      </c>
      <c r="F170" s="10">
        <v>28</v>
      </c>
      <c r="G170" s="10"/>
      <c r="H170" s="10">
        <v>3</v>
      </c>
      <c r="I170" s="12">
        <v>104</v>
      </c>
      <c r="J170" s="12">
        <f t="shared" si="3"/>
        <v>0.72115384615384615</v>
      </c>
    </row>
    <row r="171" spans="2:10" x14ac:dyDescent="0.3">
      <c r="B171" s="10"/>
      <c r="C171" s="10">
        <v>166</v>
      </c>
      <c r="D171" s="10" t="s">
        <v>90</v>
      </c>
      <c r="E171" s="10">
        <v>20</v>
      </c>
      <c r="F171" s="10">
        <v>20</v>
      </c>
      <c r="G171" s="10"/>
      <c r="H171" s="10">
        <v>2</v>
      </c>
      <c r="I171" s="12">
        <v>104</v>
      </c>
      <c r="J171" s="12">
        <f t="shared" si="3"/>
        <v>0.38461538461538464</v>
      </c>
    </row>
    <row r="172" spans="2:10" x14ac:dyDescent="0.3">
      <c r="B172" s="10"/>
      <c r="C172" s="10">
        <v>167</v>
      </c>
      <c r="D172" s="10" t="s">
        <v>626</v>
      </c>
      <c r="E172" s="10">
        <v>22</v>
      </c>
      <c r="F172" s="10">
        <v>22</v>
      </c>
      <c r="G172" s="10"/>
      <c r="H172" s="10">
        <v>2</v>
      </c>
      <c r="I172" s="12">
        <v>104</v>
      </c>
      <c r="J172" s="12">
        <f t="shared" si="3"/>
        <v>0.42307692307692307</v>
      </c>
    </row>
    <row r="173" spans="2:10" x14ac:dyDescent="0.3">
      <c r="B173" s="10"/>
      <c r="C173" s="10">
        <v>168</v>
      </c>
      <c r="D173" s="10" t="s">
        <v>98</v>
      </c>
      <c r="E173" s="10">
        <v>69</v>
      </c>
      <c r="F173" s="10">
        <v>89</v>
      </c>
      <c r="G173" s="10"/>
      <c r="H173" s="10">
        <v>1</v>
      </c>
      <c r="I173" s="12">
        <v>104</v>
      </c>
      <c r="J173" s="12">
        <f t="shared" si="3"/>
        <v>0.66346153846153844</v>
      </c>
    </row>
    <row r="174" spans="2:10" x14ac:dyDescent="0.3">
      <c r="B174" s="10"/>
      <c r="C174" s="10">
        <v>169</v>
      </c>
      <c r="D174" s="10" t="s">
        <v>97</v>
      </c>
      <c r="E174" s="10">
        <v>17.989999999999998</v>
      </c>
      <c r="F174" s="10">
        <v>17.989999999999998</v>
      </c>
      <c r="G174" s="10"/>
      <c r="H174" s="10">
        <v>1</v>
      </c>
      <c r="I174" s="12">
        <v>104</v>
      </c>
      <c r="J174" s="12">
        <f t="shared" si="3"/>
        <v>0.17298076923076922</v>
      </c>
    </row>
    <row r="175" spans="2:10" x14ac:dyDescent="0.3">
      <c r="B175" s="10"/>
      <c r="C175" s="10">
        <v>170</v>
      </c>
      <c r="D175" s="10" t="s">
        <v>105</v>
      </c>
      <c r="E175" s="10">
        <v>5.99</v>
      </c>
      <c r="F175" s="10">
        <v>5.99</v>
      </c>
      <c r="G175" s="10"/>
      <c r="H175" s="10">
        <v>1</v>
      </c>
      <c r="I175" s="12">
        <v>261</v>
      </c>
      <c r="J175" s="12">
        <f t="shared" si="3"/>
        <v>2.2950191570881226E-2</v>
      </c>
    </row>
    <row r="176" spans="2:10" x14ac:dyDescent="0.3">
      <c r="B176" s="10"/>
      <c r="C176" s="10">
        <v>171</v>
      </c>
      <c r="D176" s="10" t="s">
        <v>107</v>
      </c>
      <c r="E176" s="10">
        <v>9.5</v>
      </c>
      <c r="F176" s="10">
        <v>9.5</v>
      </c>
      <c r="G176" s="10"/>
      <c r="H176" s="10">
        <v>1</v>
      </c>
      <c r="I176" s="12">
        <v>261</v>
      </c>
      <c r="J176" s="12">
        <f t="shared" si="3"/>
        <v>3.6398467432950193E-2</v>
      </c>
    </row>
    <row r="177" spans="2:13" x14ac:dyDescent="0.3">
      <c r="B177" s="10"/>
      <c r="C177" s="10">
        <v>172</v>
      </c>
      <c r="D177" s="10" t="s">
        <v>106</v>
      </c>
      <c r="E177" s="10">
        <v>7.5</v>
      </c>
      <c r="F177" s="10">
        <v>7.5</v>
      </c>
      <c r="G177" s="10"/>
      <c r="H177" s="10">
        <v>1</v>
      </c>
      <c r="I177" s="12">
        <v>261</v>
      </c>
      <c r="J177" s="12">
        <f t="shared" si="3"/>
        <v>2.8735632183908046E-2</v>
      </c>
    </row>
    <row r="178" spans="2:13" x14ac:dyDescent="0.3">
      <c r="B178" s="10"/>
      <c r="C178" s="10">
        <v>173</v>
      </c>
      <c r="D178" s="10" t="s">
        <v>109</v>
      </c>
      <c r="E178" s="10">
        <v>12</v>
      </c>
      <c r="F178" s="10">
        <v>12</v>
      </c>
      <c r="G178" s="10"/>
      <c r="H178" s="10">
        <v>1</v>
      </c>
      <c r="I178" s="12">
        <v>104</v>
      </c>
      <c r="J178" s="12">
        <f t="shared" si="3"/>
        <v>0.11538461538461539</v>
      </c>
    </row>
    <row r="179" spans="2:13" x14ac:dyDescent="0.3">
      <c r="B179" s="10"/>
      <c r="C179" s="10">
        <v>174</v>
      </c>
      <c r="D179" s="10" t="s">
        <v>82</v>
      </c>
      <c r="E179" s="10">
        <v>12.5</v>
      </c>
      <c r="F179" s="10">
        <v>17</v>
      </c>
      <c r="G179" s="10"/>
      <c r="H179" s="10">
        <v>2</v>
      </c>
      <c r="I179" s="12">
        <v>104</v>
      </c>
      <c r="J179" s="12">
        <f t="shared" si="3"/>
        <v>0.24038461538461539</v>
      </c>
    </row>
    <row r="180" spans="2:13" x14ac:dyDescent="0.3">
      <c r="B180" s="10"/>
      <c r="C180" s="10">
        <v>175</v>
      </c>
      <c r="D180" s="10" t="s">
        <v>81</v>
      </c>
      <c r="E180" s="10">
        <v>20</v>
      </c>
      <c r="F180" s="10">
        <v>20</v>
      </c>
      <c r="G180" s="10"/>
      <c r="H180" s="10">
        <v>1</v>
      </c>
      <c r="I180" s="12">
        <v>104</v>
      </c>
      <c r="J180" s="12">
        <f t="shared" si="3"/>
        <v>0.19230769230769232</v>
      </c>
    </row>
    <row r="181" spans="2:13" x14ac:dyDescent="0.3">
      <c r="B181" s="10"/>
      <c r="C181" s="10">
        <v>176</v>
      </c>
      <c r="D181" s="10" t="s">
        <v>103</v>
      </c>
      <c r="E181" s="10">
        <v>7.5</v>
      </c>
      <c r="F181" s="10">
        <v>7.5</v>
      </c>
      <c r="G181" s="10"/>
      <c r="H181" s="10">
        <v>1</v>
      </c>
      <c r="I181" s="12">
        <v>26</v>
      </c>
      <c r="J181" s="12">
        <f t="shared" si="3"/>
        <v>0.28846153846153844</v>
      </c>
    </row>
    <row r="182" spans="2:13" x14ac:dyDescent="0.3">
      <c r="B182" s="10"/>
      <c r="C182" s="10">
        <v>177</v>
      </c>
      <c r="D182" s="10" t="s">
        <v>100</v>
      </c>
      <c r="E182" s="10">
        <v>45</v>
      </c>
      <c r="F182" s="10">
        <v>30</v>
      </c>
      <c r="G182" s="10"/>
      <c r="H182" s="10">
        <v>2</v>
      </c>
      <c r="I182" s="12">
        <v>52</v>
      </c>
      <c r="J182" s="12">
        <f t="shared" si="3"/>
        <v>1.7307692307692308</v>
      </c>
    </row>
    <row r="183" spans="2:13" x14ac:dyDescent="0.3">
      <c r="B183" s="10"/>
      <c r="C183" s="10">
        <v>178</v>
      </c>
      <c r="D183" s="10" t="s">
        <v>101</v>
      </c>
      <c r="E183" s="10">
        <v>39</v>
      </c>
      <c r="F183" s="10">
        <v>30</v>
      </c>
      <c r="G183" s="10"/>
      <c r="H183" s="10">
        <v>1</v>
      </c>
      <c r="I183" s="12">
        <v>104</v>
      </c>
      <c r="J183" s="12">
        <f t="shared" si="3"/>
        <v>0.375</v>
      </c>
    </row>
    <row r="184" spans="2:13" x14ac:dyDescent="0.3">
      <c r="B184" s="10"/>
      <c r="C184" s="10">
        <v>179</v>
      </c>
      <c r="D184" s="10" t="s">
        <v>99</v>
      </c>
      <c r="E184" s="10">
        <v>26</v>
      </c>
      <c r="F184" s="10">
        <v>29</v>
      </c>
      <c r="G184" s="10"/>
      <c r="H184" s="10">
        <v>1</v>
      </c>
      <c r="I184" s="12">
        <v>104</v>
      </c>
      <c r="J184" s="12">
        <f t="shared" si="3"/>
        <v>0.25</v>
      </c>
    </row>
    <row r="185" spans="2:13" x14ac:dyDescent="0.3">
      <c r="B185" s="10"/>
      <c r="C185" s="10">
        <v>180</v>
      </c>
      <c r="D185" s="10" t="s">
        <v>452</v>
      </c>
      <c r="E185" s="10">
        <v>59.99</v>
      </c>
      <c r="F185" s="10">
        <v>59.99</v>
      </c>
      <c r="G185" s="10"/>
      <c r="H185" s="10">
        <v>1</v>
      </c>
      <c r="I185" s="12">
        <v>104</v>
      </c>
      <c r="J185" s="12">
        <f t="shared" ref="J185:J186" si="4">+(E185*H185)/I185</f>
        <v>0.57682692307692307</v>
      </c>
    </row>
    <row r="186" spans="2:13" x14ac:dyDescent="0.3">
      <c r="B186" s="10"/>
      <c r="C186" s="10">
        <v>181</v>
      </c>
      <c r="D186" s="10" t="s">
        <v>627</v>
      </c>
      <c r="E186" s="10">
        <v>6.99</v>
      </c>
      <c r="F186" s="10">
        <v>9.99</v>
      </c>
      <c r="G186" s="10"/>
      <c r="H186" s="10">
        <v>1</v>
      </c>
      <c r="I186" s="12">
        <v>104</v>
      </c>
      <c r="J186" s="12">
        <f t="shared" si="4"/>
        <v>6.7211538461538461E-2</v>
      </c>
      <c r="K186" s="23" t="s">
        <v>10</v>
      </c>
      <c r="L186" s="54">
        <f>SUM(J120:J186)</f>
        <v>35.516470227902133</v>
      </c>
      <c r="M186" s="25">
        <f>COUNT(J120:J186)</f>
        <v>67</v>
      </c>
    </row>
    <row r="187" spans="2:13" x14ac:dyDescent="0.3">
      <c r="B187" s="11" t="s">
        <v>687</v>
      </c>
      <c r="C187" s="10"/>
      <c r="D187" s="10"/>
      <c r="E187" s="10"/>
      <c r="F187" s="10"/>
      <c r="G187" s="10"/>
      <c r="H187" s="10"/>
      <c r="I187" s="12"/>
      <c r="J187" s="12"/>
    </row>
    <row r="188" spans="2:13" x14ac:dyDescent="0.3">
      <c r="B188" s="10"/>
      <c r="C188" s="10">
        <v>182</v>
      </c>
      <c r="D188" s="10" t="s">
        <v>110</v>
      </c>
      <c r="E188" s="10">
        <v>100.52</v>
      </c>
      <c r="F188" s="10">
        <v>253.59574468085106</v>
      </c>
      <c r="G188" s="10"/>
      <c r="H188" s="10">
        <v>1</v>
      </c>
      <c r="I188" s="12">
        <v>1</v>
      </c>
      <c r="J188" s="12">
        <f>+(E188*H188)/I188</f>
        <v>100.52</v>
      </c>
    </row>
    <row r="189" spans="2:13" x14ac:dyDescent="0.3">
      <c r="B189" s="10"/>
      <c r="C189" s="10">
        <v>183</v>
      </c>
      <c r="D189" s="14" t="s">
        <v>111</v>
      </c>
      <c r="E189" s="14">
        <f>0.97*F189</f>
        <v>7.5563000000000002</v>
      </c>
      <c r="F189" s="10">
        <v>7.79</v>
      </c>
      <c r="G189" s="10"/>
      <c r="H189" s="10">
        <v>1</v>
      </c>
      <c r="I189" s="12">
        <v>1</v>
      </c>
      <c r="J189" s="12">
        <f>+(E189*H189)/I189</f>
        <v>7.5563000000000002</v>
      </c>
    </row>
    <row r="190" spans="2:13" x14ac:dyDescent="0.3">
      <c r="B190" s="10"/>
      <c r="C190" s="10">
        <v>184</v>
      </c>
      <c r="D190" s="14" t="s">
        <v>793</v>
      </c>
      <c r="E190" s="14">
        <f>0.97*F190</f>
        <v>9.5836000000000006</v>
      </c>
      <c r="F190" s="10">
        <v>9.8800000000000008</v>
      </c>
      <c r="G190" s="10"/>
      <c r="H190" s="10">
        <v>1</v>
      </c>
      <c r="I190" s="12">
        <v>1</v>
      </c>
      <c r="J190" s="12">
        <f t="shared" ref="J190:J193" si="5">+(E190*H190)/I190</f>
        <v>9.5836000000000006</v>
      </c>
    </row>
    <row r="191" spans="2:13" x14ac:dyDescent="0.3">
      <c r="B191" s="10"/>
      <c r="C191" s="10">
        <v>185</v>
      </c>
      <c r="D191" s="10" t="s">
        <v>460</v>
      </c>
      <c r="E191" s="52">
        <v>1.38</v>
      </c>
      <c r="F191" s="10">
        <v>2.17</v>
      </c>
      <c r="G191" s="10"/>
      <c r="H191" s="10">
        <v>1</v>
      </c>
      <c r="I191" s="12">
        <v>1</v>
      </c>
      <c r="J191" s="12">
        <f t="shared" si="5"/>
        <v>1.38</v>
      </c>
    </row>
    <row r="192" spans="2:13" x14ac:dyDescent="0.3">
      <c r="B192" s="10"/>
      <c r="C192" s="10">
        <v>186</v>
      </c>
      <c r="D192" s="10" t="s">
        <v>113</v>
      </c>
      <c r="E192" s="14">
        <f>0.97*F192</f>
        <v>20.185699999999997</v>
      </c>
      <c r="F192" s="10">
        <v>20.81</v>
      </c>
      <c r="G192" s="10"/>
      <c r="H192" s="10">
        <v>1</v>
      </c>
      <c r="I192" s="12">
        <v>1</v>
      </c>
      <c r="J192" s="12">
        <f t="shared" si="5"/>
        <v>20.185699999999997</v>
      </c>
    </row>
    <row r="193" spans="2:13" x14ac:dyDescent="0.3">
      <c r="B193" s="10"/>
      <c r="C193" s="10">
        <v>187</v>
      </c>
      <c r="D193" s="10" t="s">
        <v>114</v>
      </c>
      <c r="E193" s="14">
        <f>0.97*F193</f>
        <v>97</v>
      </c>
      <c r="F193" s="10">
        <v>100</v>
      </c>
      <c r="G193" s="10"/>
      <c r="H193" s="10">
        <v>1</v>
      </c>
      <c r="I193" s="12">
        <v>52.142859999999999</v>
      </c>
      <c r="J193" s="12">
        <f t="shared" si="5"/>
        <v>1.8602738706699249</v>
      </c>
      <c r="K193" s="23" t="s">
        <v>11</v>
      </c>
      <c r="L193" s="54">
        <f>SUM(J188:J193)</f>
        <v>141.0858738706699</v>
      </c>
      <c r="M193" s="25">
        <f>COUNT(J188:J193)</f>
        <v>6</v>
      </c>
    </row>
    <row r="194" spans="2:13" x14ac:dyDescent="0.3">
      <c r="B194" s="11" t="s">
        <v>317</v>
      </c>
      <c r="C194" s="10"/>
      <c r="D194" s="10"/>
      <c r="E194" s="10"/>
      <c r="F194" s="10"/>
      <c r="G194" s="10"/>
      <c r="H194" s="10"/>
      <c r="I194" s="12"/>
      <c r="J194" s="12"/>
    </row>
    <row r="195" spans="2:13" x14ac:dyDescent="0.3">
      <c r="B195" s="10"/>
      <c r="C195" s="10">
        <v>188</v>
      </c>
      <c r="D195" s="10" t="s">
        <v>115</v>
      </c>
      <c r="E195" s="10">
        <v>4.54</v>
      </c>
      <c r="F195" s="10">
        <v>5</v>
      </c>
      <c r="G195" s="10"/>
      <c r="H195" s="10">
        <v>1</v>
      </c>
      <c r="I195" s="12">
        <v>417</v>
      </c>
      <c r="J195" s="12">
        <f>+(E195*H195)/I195</f>
        <v>1.0887290167865708E-2</v>
      </c>
    </row>
    <row r="196" spans="2:13" x14ac:dyDescent="0.3">
      <c r="B196" s="10"/>
      <c r="C196" s="10">
        <v>189</v>
      </c>
      <c r="D196" s="10" t="s">
        <v>116</v>
      </c>
      <c r="E196" s="10">
        <v>5</v>
      </c>
      <c r="F196" s="10">
        <v>5</v>
      </c>
      <c r="G196" s="10"/>
      <c r="H196" s="10">
        <v>1</v>
      </c>
      <c r="I196" s="12">
        <v>521</v>
      </c>
      <c r="J196" s="12">
        <f t="shared" ref="J196:J220" si="6">+(E196*H196)/I196</f>
        <v>9.5969289827255271E-3</v>
      </c>
    </row>
    <row r="197" spans="2:13" x14ac:dyDescent="0.3">
      <c r="B197" s="10"/>
      <c r="C197" s="10">
        <v>190</v>
      </c>
      <c r="D197" s="10" t="s">
        <v>461</v>
      </c>
      <c r="E197" s="10">
        <v>8.9499999999999993</v>
      </c>
      <c r="F197" s="10">
        <v>12</v>
      </c>
      <c r="G197" s="10"/>
      <c r="H197" s="10">
        <v>1</v>
      </c>
      <c r="I197" s="12">
        <v>261</v>
      </c>
      <c r="J197" s="12">
        <f t="shared" si="6"/>
        <v>3.4291187739463602E-2</v>
      </c>
    </row>
    <row r="198" spans="2:13" x14ac:dyDescent="0.3">
      <c r="B198" s="10"/>
      <c r="C198" s="10">
        <v>191</v>
      </c>
      <c r="D198" s="10" t="s">
        <v>214</v>
      </c>
      <c r="E198" s="10">
        <v>0.99</v>
      </c>
      <c r="F198" s="10">
        <v>0.99</v>
      </c>
      <c r="G198" s="10"/>
      <c r="H198" s="10">
        <v>1</v>
      </c>
      <c r="I198" s="12">
        <v>1043</v>
      </c>
      <c r="J198" s="12">
        <f t="shared" si="6"/>
        <v>9.4918504314477471E-4</v>
      </c>
    </row>
    <row r="199" spans="2:13" x14ac:dyDescent="0.3">
      <c r="B199" s="10"/>
      <c r="C199" s="10">
        <v>192</v>
      </c>
      <c r="D199" s="10" t="s">
        <v>462</v>
      </c>
      <c r="E199" s="10">
        <v>7.99</v>
      </c>
      <c r="F199" s="10">
        <v>7.99</v>
      </c>
      <c r="G199" s="10"/>
      <c r="H199" s="10">
        <v>1</v>
      </c>
      <c r="I199" s="12">
        <v>156</v>
      </c>
      <c r="J199" s="12">
        <f t="shared" si="6"/>
        <v>5.1217948717948721E-2</v>
      </c>
    </row>
    <row r="200" spans="2:13" x14ac:dyDescent="0.3">
      <c r="B200" s="10"/>
      <c r="C200" s="10">
        <v>193</v>
      </c>
      <c r="D200" s="10" t="s">
        <v>115</v>
      </c>
      <c r="E200" s="10">
        <v>4.54</v>
      </c>
      <c r="F200" s="10">
        <v>5</v>
      </c>
      <c r="G200" s="10"/>
      <c r="H200" s="10">
        <v>1</v>
      </c>
      <c r="I200" s="12">
        <v>417</v>
      </c>
      <c r="J200" s="12">
        <f t="shared" si="6"/>
        <v>1.0887290167865708E-2</v>
      </c>
    </row>
    <row r="201" spans="2:13" x14ac:dyDescent="0.3">
      <c r="B201" s="10"/>
      <c r="C201" s="10">
        <v>194</v>
      </c>
      <c r="D201" s="10" t="s">
        <v>116</v>
      </c>
      <c r="E201" s="10">
        <v>5</v>
      </c>
      <c r="F201" s="10">
        <v>5</v>
      </c>
      <c r="G201" s="10"/>
      <c r="H201" s="10">
        <v>1</v>
      </c>
      <c r="I201" s="12">
        <v>521</v>
      </c>
      <c r="J201" s="12">
        <f t="shared" si="6"/>
        <v>9.5969289827255271E-3</v>
      </c>
    </row>
    <row r="202" spans="2:13" x14ac:dyDescent="0.3">
      <c r="B202" s="10"/>
      <c r="C202" s="10">
        <v>195</v>
      </c>
      <c r="D202" s="10" t="s">
        <v>117</v>
      </c>
      <c r="E202" s="10">
        <v>44</v>
      </c>
      <c r="F202" s="10">
        <v>44</v>
      </c>
      <c r="G202" s="10"/>
      <c r="H202" s="10">
        <v>1</v>
      </c>
      <c r="I202" s="12">
        <v>521</v>
      </c>
      <c r="J202" s="12">
        <f t="shared" si="6"/>
        <v>8.4452975047984644E-2</v>
      </c>
    </row>
    <row r="203" spans="2:13" x14ac:dyDescent="0.3">
      <c r="B203" s="10"/>
      <c r="C203" s="10">
        <v>196</v>
      </c>
      <c r="D203" s="10" t="s">
        <v>118</v>
      </c>
      <c r="E203" s="10">
        <v>27</v>
      </c>
      <c r="F203" s="10">
        <v>27</v>
      </c>
      <c r="G203" s="10"/>
      <c r="H203" s="10">
        <v>1</v>
      </c>
      <c r="I203" s="12">
        <v>521</v>
      </c>
      <c r="J203" s="12">
        <f t="shared" si="6"/>
        <v>5.1823416506717852E-2</v>
      </c>
    </row>
    <row r="204" spans="2:13" x14ac:dyDescent="0.3">
      <c r="B204" s="10"/>
      <c r="C204" s="10">
        <v>197</v>
      </c>
      <c r="D204" s="10" t="s">
        <v>120</v>
      </c>
      <c r="E204" s="10">
        <v>6.5</v>
      </c>
      <c r="F204" s="10">
        <v>19.5</v>
      </c>
      <c r="G204" s="10"/>
      <c r="H204" s="10">
        <v>1</v>
      </c>
      <c r="I204" s="12">
        <v>521</v>
      </c>
      <c r="J204" s="12">
        <f t="shared" si="6"/>
        <v>1.2476007677543186E-2</v>
      </c>
    </row>
    <row r="205" spans="2:13" x14ac:dyDescent="0.3">
      <c r="B205" s="10"/>
      <c r="C205" s="10">
        <v>198</v>
      </c>
      <c r="D205" s="10" t="s">
        <v>121</v>
      </c>
      <c r="E205" s="10">
        <v>7.29</v>
      </c>
      <c r="F205" s="10">
        <v>3.99</v>
      </c>
      <c r="G205" s="10"/>
      <c r="H205" s="10">
        <v>1</v>
      </c>
      <c r="I205" s="12">
        <v>521</v>
      </c>
      <c r="J205" s="12">
        <f t="shared" si="6"/>
        <v>1.3992322456813819E-2</v>
      </c>
    </row>
    <row r="206" spans="2:13" x14ac:dyDescent="0.3">
      <c r="B206" s="10"/>
      <c r="C206" s="10">
        <v>199</v>
      </c>
      <c r="D206" s="10" t="s">
        <v>463</v>
      </c>
      <c r="E206" s="10">
        <v>239.99</v>
      </c>
      <c r="F206" s="10">
        <v>228.65</v>
      </c>
      <c r="G206" s="10"/>
      <c r="H206" s="10">
        <v>1</v>
      </c>
      <c r="I206" s="12">
        <v>521</v>
      </c>
      <c r="J206" s="12">
        <f t="shared" si="6"/>
        <v>0.4606333973128599</v>
      </c>
    </row>
    <row r="207" spans="2:13" x14ac:dyDescent="0.3">
      <c r="B207" s="10"/>
      <c r="C207" s="10">
        <v>200</v>
      </c>
      <c r="D207" s="10" t="s">
        <v>464</v>
      </c>
      <c r="E207" s="10">
        <v>249.99</v>
      </c>
      <c r="F207" s="10">
        <v>239.2</v>
      </c>
      <c r="G207" s="10"/>
      <c r="H207" s="10">
        <v>1</v>
      </c>
      <c r="I207" s="12">
        <v>521</v>
      </c>
      <c r="J207" s="12">
        <f t="shared" si="6"/>
        <v>0.47982725527831094</v>
      </c>
    </row>
    <row r="208" spans="2:13" x14ac:dyDescent="0.3">
      <c r="B208" s="10"/>
      <c r="C208" s="10">
        <v>201</v>
      </c>
      <c r="D208" s="10" t="s">
        <v>465</v>
      </c>
      <c r="E208" s="10">
        <v>22</v>
      </c>
      <c r="F208" s="10">
        <v>22</v>
      </c>
      <c r="G208" s="10"/>
      <c r="H208" s="10">
        <v>2</v>
      </c>
      <c r="I208" s="12">
        <v>156</v>
      </c>
      <c r="J208" s="12">
        <f t="shared" si="6"/>
        <v>0.28205128205128205</v>
      </c>
    </row>
    <row r="209" spans="2:10" x14ac:dyDescent="0.3">
      <c r="B209" s="10"/>
      <c r="C209" s="10">
        <v>202</v>
      </c>
      <c r="D209" s="10" t="s">
        <v>466</v>
      </c>
      <c r="E209" s="10">
        <v>10</v>
      </c>
      <c r="F209" s="10">
        <v>10</v>
      </c>
      <c r="G209" s="10"/>
      <c r="H209" s="10">
        <v>4</v>
      </c>
      <c r="I209" s="12">
        <v>156</v>
      </c>
      <c r="J209" s="12">
        <f t="shared" si="6"/>
        <v>0.25641025641025639</v>
      </c>
    </row>
    <row r="210" spans="2:10" x14ac:dyDescent="0.3">
      <c r="B210" s="10"/>
      <c r="C210" s="10">
        <v>203</v>
      </c>
      <c r="D210" s="10" t="s">
        <v>125</v>
      </c>
      <c r="E210" s="10">
        <v>119</v>
      </c>
      <c r="F210" s="10">
        <v>119</v>
      </c>
      <c r="G210" s="10"/>
      <c r="H210" s="10">
        <v>1</v>
      </c>
      <c r="I210" s="12">
        <v>521</v>
      </c>
      <c r="J210" s="12">
        <f t="shared" si="6"/>
        <v>0.22840690978886757</v>
      </c>
    </row>
    <row r="211" spans="2:10" x14ac:dyDescent="0.3">
      <c r="B211" s="10"/>
      <c r="C211" s="10">
        <v>204</v>
      </c>
      <c r="D211" s="10" t="s">
        <v>124</v>
      </c>
      <c r="E211" s="10">
        <v>249</v>
      </c>
      <c r="F211" s="10">
        <v>44.68</v>
      </c>
      <c r="G211" s="10"/>
      <c r="H211" s="10">
        <v>1</v>
      </c>
      <c r="I211" s="12">
        <v>521</v>
      </c>
      <c r="J211" s="12">
        <f t="shared" si="6"/>
        <v>0.47792706333973128</v>
      </c>
    </row>
    <row r="212" spans="2:10" x14ac:dyDescent="0.3">
      <c r="B212" s="10"/>
      <c r="C212" s="10">
        <v>205</v>
      </c>
      <c r="D212" s="10" t="s">
        <v>467</v>
      </c>
      <c r="E212" s="10">
        <v>15</v>
      </c>
      <c r="F212" s="10">
        <v>20</v>
      </c>
      <c r="G212" s="10"/>
      <c r="H212" s="10">
        <v>1</v>
      </c>
      <c r="I212" s="12">
        <v>104</v>
      </c>
      <c r="J212" s="12">
        <f t="shared" si="6"/>
        <v>0.14423076923076922</v>
      </c>
    </row>
    <row r="213" spans="2:10" x14ac:dyDescent="0.3">
      <c r="B213" s="10"/>
      <c r="C213" s="10">
        <v>206</v>
      </c>
      <c r="D213" s="10" t="s">
        <v>126</v>
      </c>
      <c r="E213" s="10">
        <v>12</v>
      </c>
      <c r="F213" s="10">
        <v>12</v>
      </c>
      <c r="G213" s="10"/>
      <c r="H213" s="10">
        <v>1</v>
      </c>
      <c r="I213" s="12">
        <v>261</v>
      </c>
      <c r="J213" s="12">
        <f t="shared" si="6"/>
        <v>4.5977011494252873E-2</v>
      </c>
    </row>
    <row r="214" spans="2:10" x14ac:dyDescent="0.3">
      <c r="B214" s="10"/>
      <c r="C214" s="10">
        <v>207</v>
      </c>
      <c r="D214" s="10" t="s">
        <v>115</v>
      </c>
      <c r="E214" s="10">
        <v>4.54</v>
      </c>
      <c r="F214" s="10">
        <v>5</v>
      </c>
      <c r="G214" s="10"/>
      <c r="H214" s="10">
        <v>1</v>
      </c>
      <c r="I214" s="12">
        <v>417</v>
      </c>
      <c r="J214" s="12">
        <f t="shared" si="6"/>
        <v>1.0887290167865708E-2</v>
      </c>
    </row>
    <row r="215" spans="2:10" x14ac:dyDescent="0.3">
      <c r="B215" s="10"/>
      <c r="C215" s="10">
        <v>208</v>
      </c>
      <c r="D215" s="10" t="s">
        <v>116</v>
      </c>
      <c r="E215" s="10">
        <v>5</v>
      </c>
      <c r="F215" s="10">
        <v>5</v>
      </c>
      <c r="G215" s="10"/>
      <c r="H215" s="10">
        <v>1</v>
      </c>
      <c r="I215" s="12">
        <v>521</v>
      </c>
      <c r="J215" s="12">
        <f t="shared" si="6"/>
        <v>9.5969289827255271E-3</v>
      </c>
    </row>
    <row r="216" spans="2:10" x14ac:dyDescent="0.3">
      <c r="B216" s="10"/>
      <c r="C216" s="10">
        <v>209</v>
      </c>
      <c r="D216" s="10" t="s">
        <v>117</v>
      </c>
      <c r="E216" s="10">
        <v>44</v>
      </c>
      <c r="F216" s="10">
        <v>44</v>
      </c>
      <c r="G216" s="10"/>
      <c r="H216" s="10">
        <v>1</v>
      </c>
      <c r="I216" s="12">
        <v>521</v>
      </c>
      <c r="J216" s="12">
        <f t="shared" si="6"/>
        <v>8.4452975047984644E-2</v>
      </c>
    </row>
    <row r="217" spans="2:10" x14ac:dyDescent="0.3">
      <c r="B217" s="10"/>
      <c r="C217" s="10">
        <v>210</v>
      </c>
      <c r="D217" s="10" t="s">
        <v>118</v>
      </c>
      <c r="E217" s="10">
        <v>27</v>
      </c>
      <c r="F217" s="10">
        <v>27</v>
      </c>
      <c r="G217" s="10"/>
      <c r="H217" s="10">
        <v>1</v>
      </c>
      <c r="I217" s="12">
        <v>521</v>
      </c>
      <c r="J217" s="12">
        <f t="shared" si="6"/>
        <v>5.1823416506717852E-2</v>
      </c>
    </row>
    <row r="218" spans="2:10" x14ac:dyDescent="0.3">
      <c r="B218" s="10"/>
      <c r="C218" s="10">
        <v>211</v>
      </c>
      <c r="D218" s="10" t="s">
        <v>120</v>
      </c>
      <c r="E218" s="10">
        <v>6.5</v>
      </c>
      <c r="F218" s="10">
        <v>19.5</v>
      </c>
      <c r="G218" s="10"/>
      <c r="H218" s="10">
        <v>1</v>
      </c>
      <c r="I218" s="12">
        <v>521</v>
      </c>
      <c r="J218" s="12">
        <f t="shared" si="6"/>
        <v>1.2476007677543186E-2</v>
      </c>
    </row>
    <row r="219" spans="2:10" x14ac:dyDescent="0.3">
      <c r="B219" s="10"/>
      <c r="C219" s="10">
        <v>212</v>
      </c>
      <c r="D219" s="10" t="s">
        <v>121</v>
      </c>
      <c r="E219" s="10">
        <v>7.29</v>
      </c>
      <c r="F219" s="10">
        <v>3.99</v>
      </c>
      <c r="G219" s="10"/>
      <c r="H219" s="10">
        <v>1</v>
      </c>
      <c r="I219" s="12">
        <v>521</v>
      </c>
      <c r="J219" s="12">
        <f t="shared" si="6"/>
        <v>1.3992322456813819E-2</v>
      </c>
    </row>
    <row r="220" spans="2:10" x14ac:dyDescent="0.3">
      <c r="B220" s="10"/>
      <c r="C220" s="10">
        <v>213</v>
      </c>
      <c r="D220" s="10" t="s">
        <v>1515</v>
      </c>
      <c r="E220" s="10">
        <v>499</v>
      </c>
      <c r="F220" s="10">
        <v>149</v>
      </c>
      <c r="G220" s="10"/>
      <c r="H220" s="10">
        <v>1</v>
      </c>
      <c r="I220" s="12">
        <v>521</v>
      </c>
      <c r="J220" s="12">
        <f t="shared" si="6"/>
        <v>0.95777351247600773</v>
      </c>
    </row>
    <row r="221" spans="2:10" x14ac:dyDescent="0.3">
      <c r="B221" s="10"/>
      <c r="C221" s="10">
        <v>214</v>
      </c>
      <c r="D221" s="10" t="s">
        <v>468</v>
      </c>
      <c r="E221" s="10" t="s">
        <v>799</v>
      </c>
      <c r="F221" s="10" t="s">
        <v>799</v>
      </c>
      <c r="G221" s="10"/>
      <c r="H221" s="10">
        <v>2</v>
      </c>
      <c r="I221" s="12">
        <v>521.42999999999995</v>
      </c>
      <c r="J221" s="12"/>
    </row>
    <row r="222" spans="2:10" x14ac:dyDescent="0.3">
      <c r="B222" s="10"/>
      <c r="C222" s="10">
        <v>215</v>
      </c>
      <c r="D222" s="10" t="s">
        <v>131</v>
      </c>
      <c r="E222" s="10">
        <v>7.99</v>
      </c>
      <c r="F222" s="10">
        <v>8.99</v>
      </c>
      <c r="G222" s="10"/>
      <c r="H222" s="10">
        <v>2</v>
      </c>
      <c r="I222" s="12">
        <v>104</v>
      </c>
      <c r="J222" s="12">
        <f>+(E222*H222)/I222</f>
        <v>0.15365384615384617</v>
      </c>
    </row>
    <row r="223" spans="2:10" x14ac:dyDescent="0.3">
      <c r="B223" s="10"/>
      <c r="C223" s="10">
        <v>216</v>
      </c>
      <c r="D223" s="10" t="s">
        <v>132</v>
      </c>
      <c r="E223" s="10">
        <v>3.99</v>
      </c>
      <c r="F223" s="10">
        <v>2.99</v>
      </c>
      <c r="G223" s="10"/>
      <c r="H223" s="10">
        <v>2</v>
      </c>
      <c r="I223" s="12">
        <v>104</v>
      </c>
      <c r="J223" s="12">
        <f t="shared" ref="J223:J286" si="7">+(E223*H223)/I223</f>
        <v>7.6730769230769241E-2</v>
      </c>
    </row>
    <row r="224" spans="2:10" x14ac:dyDescent="0.3">
      <c r="B224" s="10"/>
      <c r="C224" s="10">
        <v>217</v>
      </c>
      <c r="D224" s="10" t="s">
        <v>116</v>
      </c>
      <c r="E224" s="10">
        <v>5</v>
      </c>
      <c r="F224" s="10">
        <v>5</v>
      </c>
      <c r="G224" s="10"/>
      <c r="H224" s="10">
        <v>1</v>
      </c>
      <c r="I224" s="12">
        <v>521</v>
      </c>
      <c r="J224" s="12">
        <f t="shared" si="7"/>
        <v>9.5969289827255271E-3</v>
      </c>
    </row>
    <row r="225" spans="2:10" x14ac:dyDescent="0.3">
      <c r="B225" s="10"/>
      <c r="C225" s="10">
        <v>218</v>
      </c>
      <c r="D225" s="10" t="s">
        <v>469</v>
      </c>
      <c r="E225" s="10">
        <v>21</v>
      </c>
      <c r="F225" s="10">
        <v>21</v>
      </c>
      <c r="G225" s="10"/>
      <c r="H225" s="10">
        <v>1</v>
      </c>
      <c r="I225" s="12">
        <v>261</v>
      </c>
      <c r="J225" s="12">
        <f t="shared" si="7"/>
        <v>8.0459770114942528E-2</v>
      </c>
    </row>
    <row r="226" spans="2:10" x14ac:dyDescent="0.3">
      <c r="B226" s="10"/>
      <c r="C226" s="10">
        <v>219</v>
      </c>
      <c r="D226" s="10" t="s">
        <v>470</v>
      </c>
      <c r="E226" s="10">
        <v>14.99</v>
      </c>
      <c r="F226" s="10">
        <v>14.99</v>
      </c>
      <c r="G226" s="10"/>
      <c r="H226" s="10">
        <v>2</v>
      </c>
      <c r="I226" s="12">
        <v>156</v>
      </c>
      <c r="J226" s="12">
        <f t="shared" si="7"/>
        <v>0.19217948717948719</v>
      </c>
    </row>
    <row r="227" spans="2:10" x14ac:dyDescent="0.3">
      <c r="B227" s="10"/>
      <c r="C227" s="10">
        <v>220</v>
      </c>
      <c r="D227" s="10" t="s">
        <v>471</v>
      </c>
      <c r="E227" s="10">
        <v>19.989999999999998</v>
      </c>
      <c r="F227" s="10">
        <v>28.2</v>
      </c>
      <c r="G227" s="10"/>
      <c r="H227" s="10">
        <v>2</v>
      </c>
      <c r="I227" s="12">
        <v>417</v>
      </c>
      <c r="J227" s="12">
        <f t="shared" si="7"/>
        <v>9.5875299760191837E-2</v>
      </c>
    </row>
    <row r="228" spans="2:10" x14ac:dyDescent="0.3">
      <c r="B228" s="10"/>
      <c r="C228" s="10">
        <v>221</v>
      </c>
      <c r="D228" s="10" t="s">
        <v>472</v>
      </c>
      <c r="E228" s="10">
        <v>1.1499999999999999</v>
      </c>
      <c r="F228" s="10">
        <v>2.5</v>
      </c>
      <c r="G228" s="10"/>
      <c r="H228" s="10">
        <v>1</v>
      </c>
      <c r="I228" s="12">
        <v>52</v>
      </c>
      <c r="J228" s="12">
        <f t="shared" si="7"/>
        <v>2.2115384615384613E-2</v>
      </c>
    </row>
    <row r="229" spans="2:10" x14ac:dyDescent="0.3">
      <c r="B229" s="10"/>
      <c r="C229" s="10">
        <v>222</v>
      </c>
      <c r="D229" s="10" t="s">
        <v>473</v>
      </c>
      <c r="E229" s="10">
        <v>2.99</v>
      </c>
      <c r="F229" s="10">
        <v>1.99</v>
      </c>
      <c r="G229" s="10"/>
      <c r="H229" s="10">
        <v>2</v>
      </c>
      <c r="I229" s="12">
        <v>417</v>
      </c>
      <c r="J229" s="12">
        <f t="shared" si="7"/>
        <v>1.4340527577937651E-2</v>
      </c>
    </row>
    <row r="230" spans="2:10" x14ac:dyDescent="0.3">
      <c r="B230" s="10"/>
      <c r="C230" s="10">
        <v>223</v>
      </c>
      <c r="D230" s="10" t="s">
        <v>134</v>
      </c>
      <c r="E230" s="10">
        <v>1.1499999999999999</v>
      </c>
      <c r="F230" s="10">
        <v>2.99</v>
      </c>
      <c r="G230" s="10"/>
      <c r="H230" s="10">
        <v>8</v>
      </c>
      <c r="I230" s="12">
        <v>156</v>
      </c>
      <c r="J230" s="12">
        <f t="shared" si="7"/>
        <v>5.8974358974358973E-2</v>
      </c>
    </row>
    <row r="231" spans="2:10" x14ac:dyDescent="0.3">
      <c r="B231" s="10"/>
      <c r="C231" s="10">
        <v>224</v>
      </c>
      <c r="D231" s="10" t="s">
        <v>474</v>
      </c>
      <c r="E231" s="10">
        <v>3.99</v>
      </c>
      <c r="F231" s="10">
        <v>2.99</v>
      </c>
      <c r="G231" s="10"/>
      <c r="H231" s="10">
        <v>2</v>
      </c>
      <c r="I231" s="12">
        <v>104</v>
      </c>
      <c r="J231" s="12">
        <f t="shared" si="7"/>
        <v>7.6730769230769241E-2</v>
      </c>
    </row>
    <row r="232" spans="2:10" x14ac:dyDescent="0.3">
      <c r="B232" s="10"/>
      <c r="C232" s="10">
        <v>225</v>
      </c>
      <c r="D232" s="10" t="s">
        <v>475</v>
      </c>
      <c r="E232" s="10">
        <v>6.49</v>
      </c>
      <c r="F232" s="10">
        <v>4.99</v>
      </c>
      <c r="G232" s="10"/>
      <c r="H232" s="10">
        <v>1</v>
      </c>
      <c r="I232" s="12">
        <v>261</v>
      </c>
      <c r="J232" s="12">
        <f t="shared" si="7"/>
        <v>2.4865900383141765E-2</v>
      </c>
    </row>
    <row r="233" spans="2:10" x14ac:dyDescent="0.3">
      <c r="B233" s="10"/>
      <c r="C233" s="10">
        <v>226</v>
      </c>
      <c r="D233" s="10" t="s">
        <v>476</v>
      </c>
      <c r="E233" s="10">
        <v>5.49</v>
      </c>
      <c r="F233" s="10">
        <v>4.99</v>
      </c>
      <c r="G233" s="10"/>
      <c r="H233" s="10">
        <v>1</v>
      </c>
      <c r="I233" s="12">
        <v>261</v>
      </c>
      <c r="J233" s="12">
        <f t="shared" si="7"/>
        <v>2.1034482758620691E-2</v>
      </c>
    </row>
    <row r="234" spans="2:10" x14ac:dyDescent="0.3">
      <c r="B234" s="10"/>
      <c r="C234" s="10">
        <v>227</v>
      </c>
      <c r="D234" s="10" t="s">
        <v>477</v>
      </c>
      <c r="E234" s="10">
        <v>6.49</v>
      </c>
      <c r="F234" s="10">
        <v>7.99</v>
      </c>
      <c r="G234" s="10"/>
      <c r="H234" s="10">
        <v>2</v>
      </c>
      <c r="I234" s="12">
        <v>521</v>
      </c>
      <c r="J234" s="12">
        <f t="shared" si="7"/>
        <v>2.4913627639155472E-2</v>
      </c>
    </row>
    <row r="235" spans="2:10" x14ac:dyDescent="0.3">
      <c r="B235" s="10"/>
      <c r="C235" s="10">
        <v>228</v>
      </c>
      <c r="D235" s="10" t="s">
        <v>478</v>
      </c>
      <c r="E235" s="10">
        <v>5.5</v>
      </c>
      <c r="F235" s="10">
        <v>4.99</v>
      </c>
      <c r="G235" s="10"/>
      <c r="H235" s="10">
        <v>1</v>
      </c>
      <c r="I235" s="12">
        <v>521</v>
      </c>
      <c r="J235" s="12">
        <f t="shared" si="7"/>
        <v>1.055662188099808E-2</v>
      </c>
    </row>
    <row r="236" spans="2:10" x14ac:dyDescent="0.3">
      <c r="B236" s="10"/>
      <c r="C236" s="10">
        <v>229</v>
      </c>
      <c r="D236" s="10" t="s">
        <v>479</v>
      </c>
      <c r="E236" s="10">
        <v>2.5</v>
      </c>
      <c r="F236" s="10">
        <v>2.5</v>
      </c>
      <c r="G236" s="10"/>
      <c r="H236" s="10">
        <v>1</v>
      </c>
      <c r="I236" s="12">
        <v>521</v>
      </c>
      <c r="J236" s="12">
        <f t="shared" si="7"/>
        <v>4.7984644913627635E-3</v>
      </c>
    </row>
    <row r="237" spans="2:10" x14ac:dyDescent="0.3">
      <c r="B237" s="10"/>
      <c r="C237" s="10">
        <v>230</v>
      </c>
      <c r="D237" s="10" t="s">
        <v>480</v>
      </c>
      <c r="E237" s="10">
        <v>4.75</v>
      </c>
      <c r="F237" s="10">
        <v>4.5</v>
      </c>
      <c r="G237" s="10"/>
      <c r="H237" s="10">
        <v>1</v>
      </c>
      <c r="I237" s="12">
        <v>521</v>
      </c>
      <c r="J237" s="12">
        <f t="shared" si="7"/>
        <v>9.1170825335892512E-3</v>
      </c>
    </row>
    <row r="238" spans="2:10" x14ac:dyDescent="0.3">
      <c r="B238" s="10"/>
      <c r="C238" s="10">
        <v>231</v>
      </c>
      <c r="D238" s="10" t="s">
        <v>142</v>
      </c>
      <c r="E238" s="10">
        <v>190</v>
      </c>
      <c r="F238" s="10">
        <v>249.99</v>
      </c>
      <c r="G238" s="10"/>
      <c r="H238" s="10">
        <v>1</v>
      </c>
      <c r="I238" s="12">
        <v>521</v>
      </c>
      <c r="J238" s="12">
        <f t="shared" si="7"/>
        <v>0.36468330134357008</v>
      </c>
    </row>
    <row r="239" spans="2:10" x14ac:dyDescent="0.3">
      <c r="B239" s="10"/>
      <c r="C239" s="10">
        <v>232</v>
      </c>
      <c r="D239" s="10" t="s">
        <v>143</v>
      </c>
      <c r="E239" s="10">
        <v>189</v>
      </c>
      <c r="F239" s="10">
        <v>189</v>
      </c>
      <c r="G239" s="10"/>
      <c r="H239" s="10">
        <v>1</v>
      </c>
      <c r="I239" s="12">
        <v>261</v>
      </c>
      <c r="J239" s="12">
        <f t="shared" si="7"/>
        <v>0.72413793103448276</v>
      </c>
    </row>
    <row r="240" spans="2:10" x14ac:dyDescent="0.3">
      <c r="B240" s="10"/>
      <c r="C240" s="10">
        <v>233</v>
      </c>
      <c r="D240" s="10" t="s">
        <v>141</v>
      </c>
      <c r="E240" s="10">
        <v>293</v>
      </c>
      <c r="F240" s="10">
        <v>229</v>
      </c>
      <c r="G240" s="10"/>
      <c r="H240" s="10">
        <v>1</v>
      </c>
      <c r="I240" s="12">
        <v>521</v>
      </c>
      <c r="J240" s="12">
        <f t="shared" si="7"/>
        <v>0.56238003838771589</v>
      </c>
    </row>
    <row r="241" spans="2:10" x14ac:dyDescent="0.3">
      <c r="B241" s="10"/>
      <c r="C241" s="10">
        <v>234</v>
      </c>
      <c r="D241" s="10" t="s">
        <v>145</v>
      </c>
      <c r="E241" s="10">
        <v>9.99</v>
      </c>
      <c r="F241" s="10">
        <v>11.99</v>
      </c>
      <c r="G241" s="10"/>
      <c r="H241" s="10">
        <v>1</v>
      </c>
      <c r="I241" s="12">
        <v>104</v>
      </c>
      <c r="J241" s="12">
        <f t="shared" si="7"/>
        <v>9.6057692307692316E-2</v>
      </c>
    </row>
    <row r="242" spans="2:10" x14ac:dyDescent="0.3">
      <c r="B242" s="10"/>
      <c r="C242" s="10">
        <v>235</v>
      </c>
      <c r="D242" s="10" t="s">
        <v>144</v>
      </c>
      <c r="E242" s="10">
        <v>9.99</v>
      </c>
      <c r="F242" s="10">
        <v>11.99</v>
      </c>
      <c r="G242" s="10"/>
      <c r="H242" s="10">
        <v>1</v>
      </c>
      <c r="I242" s="12">
        <v>104</v>
      </c>
      <c r="J242" s="12">
        <f t="shared" si="7"/>
        <v>9.6057692307692316E-2</v>
      </c>
    </row>
    <row r="243" spans="2:10" x14ac:dyDescent="0.3">
      <c r="B243" s="10"/>
      <c r="C243" s="10">
        <v>236</v>
      </c>
      <c r="D243" s="10" t="s">
        <v>140</v>
      </c>
      <c r="E243" s="10">
        <v>44.99</v>
      </c>
      <c r="F243" s="10">
        <v>39.99</v>
      </c>
      <c r="G243" s="10"/>
      <c r="H243" s="10">
        <v>1</v>
      </c>
      <c r="I243" s="12">
        <v>261</v>
      </c>
      <c r="J243" s="12">
        <f t="shared" si="7"/>
        <v>0.17237547892720306</v>
      </c>
    </row>
    <row r="244" spans="2:10" x14ac:dyDescent="0.3">
      <c r="B244" s="10"/>
      <c r="C244" s="10">
        <v>237</v>
      </c>
      <c r="D244" s="10" t="s">
        <v>481</v>
      </c>
      <c r="E244" s="10">
        <v>14.99</v>
      </c>
      <c r="F244" s="10">
        <v>9.99</v>
      </c>
      <c r="G244" s="10"/>
      <c r="H244" s="10">
        <v>1</v>
      </c>
      <c r="I244" s="12">
        <v>104</v>
      </c>
      <c r="J244" s="12">
        <f t="shared" si="7"/>
        <v>0.14413461538461539</v>
      </c>
    </row>
    <row r="245" spans="2:10" x14ac:dyDescent="0.3">
      <c r="B245" s="10"/>
      <c r="C245" s="10">
        <v>238</v>
      </c>
      <c r="D245" s="10" t="s">
        <v>146</v>
      </c>
      <c r="E245" s="10">
        <v>34.99</v>
      </c>
      <c r="F245" s="10">
        <v>34.99</v>
      </c>
      <c r="G245" s="10"/>
      <c r="H245" s="10">
        <v>1</v>
      </c>
      <c r="I245" s="12">
        <v>1043</v>
      </c>
      <c r="J245" s="12">
        <f t="shared" si="7"/>
        <v>3.3547459252157241E-2</v>
      </c>
    </row>
    <row r="246" spans="2:10" x14ac:dyDescent="0.3">
      <c r="B246" s="10"/>
      <c r="C246" s="10">
        <v>239</v>
      </c>
      <c r="D246" s="10" t="s">
        <v>482</v>
      </c>
      <c r="E246" s="10">
        <v>19.989999999999998</v>
      </c>
      <c r="F246" s="10">
        <v>2.99</v>
      </c>
      <c r="G246" s="10"/>
      <c r="H246" s="10">
        <v>1</v>
      </c>
      <c r="I246" s="12">
        <v>1043</v>
      </c>
      <c r="J246" s="12">
        <f t="shared" si="7"/>
        <v>1.9165867689357619E-2</v>
      </c>
    </row>
    <row r="247" spans="2:10" x14ac:dyDescent="0.3">
      <c r="B247" s="10"/>
      <c r="C247" s="10">
        <v>240</v>
      </c>
      <c r="D247" s="10" t="s">
        <v>483</v>
      </c>
      <c r="E247" s="10">
        <v>11.99</v>
      </c>
      <c r="F247" s="10">
        <v>11.99</v>
      </c>
      <c r="G247" s="10"/>
      <c r="H247" s="10">
        <v>1</v>
      </c>
      <c r="I247" s="12">
        <v>782</v>
      </c>
      <c r="J247" s="12">
        <f t="shared" si="7"/>
        <v>1.5332480818414323E-2</v>
      </c>
    </row>
    <row r="248" spans="2:10" x14ac:dyDescent="0.3">
      <c r="B248" s="10"/>
      <c r="C248" s="10">
        <v>241</v>
      </c>
      <c r="D248" s="10" t="s">
        <v>148</v>
      </c>
      <c r="E248" s="10">
        <v>7.99</v>
      </c>
      <c r="F248" s="10">
        <v>10</v>
      </c>
      <c r="G248" s="10"/>
      <c r="H248" s="10">
        <v>2</v>
      </c>
      <c r="I248" s="12">
        <v>104</v>
      </c>
      <c r="J248" s="12">
        <f t="shared" si="7"/>
        <v>0.15365384615384617</v>
      </c>
    </row>
    <row r="249" spans="2:10" x14ac:dyDescent="0.3">
      <c r="B249" s="10"/>
      <c r="C249" s="10">
        <v>242</v>
      </c>
      <c r="D249" s="10" t="s">
        <v>484</v>
      </c>
      <c r="E249" s="10">
        <v>3.35</v>
      </c>
      <c r="F249" s="10">
        <v>2.99</v>
      </c>
      <c r="G249" s="10"/>
      <c r="H249" s="10">
        <v>2</v>
      </c>
      <c r="I249" s="12">
        <v>104</v>
      </c>
      <c r="J249" s="12">
        <f t="shared" si="7"/>
        <v>6.442307692307693E-2</v>
      </c>
    </row>
    <row r="250" spans="2:10" x14ac:dyDescent="0.3">
      <c r="B250" s="10"/>
      <c r="C250" s="10">
        <v>243</v>
      </c>
      <c r="D250" s="10" t="s">
        <v>485</v>
      </c>
      <c r="E250" s="10">
        <v>4.5</v>
      </c>
      <c r="F250" s="10">
        <v>3.5</v>
      </c>
      <c r="G250" s="10"/>
      <c r="H250" s="10">
        <v>1</v>
      </c>
      <c r="I250" s="12">
        <v>261</v>
      </c>
      <c r="J250" s="12">
        <f t="shared" si="7"/>
        <v>1.7241379310344827E-2</v>
      </c>
    </row>
    <row r="251" spans="2:10" x14ac:dyDescent="0.3">
      <c r="B251" s="10"/>
      <c r="C251" s="10">
        <v>244</v>
      </c>
      <c r="D251" s="10" t="s">
        <v>486</v>
      </c>
      <c r="E251" s="10">
        <v>4.3499999999999996</v>
      </c>
      <c r="F251" s="10">
        <v>5.65</v>
      </c>
      <c r="G251" s="10"/>
      <c r="H251" s="10">
        <v>2</v>
      </c>
      <c r="I251" s="12">
        <v>261</v>
      </c>
      <c r="J251" s="12">
        <f t="shared" si="7"/>
        <v>3.3333333333333333E-2</v>
      </c>
    </row>
    <row r="252" spans="2:10" x14ac:dyDescent="0.3">
      <c r="B252" s="10"/>
      <c r="C252" s="10">
        <v>245</v>
      </c>
      <c r="D252" s="10" t="s">
        <v>149</v>
      </c>
      <c r="E252" s="10">
        <v>1.99</v>
      </c>
      <c r="F252" s="10">
        <v>1.9</v>
      </c>
      <c r="G252" s="10"/>
      <c r="H252" s="10">
        <v>1</v>
      </c>
      <c r="I252" s="12">
        <v>261</v>
      </c>
      <c r="J252" s="12">
        <f t="shared" si="7"/>
        <v>7.6245210727969347E-3</v>
      </c>
    </row>
    <row r="253" spans="2:10" x14ac:dyDescent="0.3">
      <c r="B253" s="10"/>
      <c r="C253" s="10">
        <v>246</v>
      </c>
      <c r="D253" s="10" t="s">
        <v>487</v>
      </c>
      <c r="E253" s="10">
        <v>1.99</v>
      </c>
      <c r="F253" s="10">
        <v>1.5</v>
      </c>
      <c r="G253" s="10"/>
      <c r="H253" s="10">
        <v>3</v>
      </c>
      <c r="I253" s="12">
        <v>209</v>
      </c>
      <c r="J253" s="12">
        <f t="shared" si="7"/>
        <v>2.8564593301435407E-2</v>
      </c>
    </row>
    <row r="254" spans="2:10" x14ac:dyDescent="0.3">
      <c r="B254" s="10"/>
      <c r="C254" s="10">
        <v>247</v>
      </c>
      <c r="D254" s="10" t="s">
        <v>488</v>
      </c>
      <c r="E254" s="10">
        <v>5.49</v>
      </c>
      <c r="F254" s="10">
        <v>6.99</v>
      </c>
      <c r="G254" s="10"/>
      <c r="H254" s="10">
        <v>1</v>
      </c>
      <c r="I254" s="12">
        <v>1043</v>
      </c>
      <c r="J254" s="12">
        <f t="shared" si="7"/>
        <v>5.2636625119846601E-3</v>
      </c>
    </row>
    <row r="255" spans="2:10" x14ac:dyDescent="0.3">
      <c r="B255" s="10"/>
      <c r="C255" s="10">
        <v>248</v>
      </c>
      <c r="D255" s="10" t="s">
        <v>154</v>
      </c>
      <c r="E255" s="10">
        <v>8.99</v>
      </c>
      <c r="F255" s="10">
        <v>5.99</v>
      </c>
      <c r="G255" s="10"/>
      <c r="H255" s="10">
        <v>1</v>
      </c>
      <c r="I255" s="12">
        <v>1043</v>
      </c>
      <c r="J255" s="12">
        <f t="shared" si="7"/>
        <v>8.6193672099712376E-3</v>
      </c>
    </row>
    <row r="256" spans="2:10" x14ac:dyDescent="0.3">
      <c r="B256" s="10"/>
      <c r="C256" s="10">
        <v>249</v>
      </c>
      <c r="D256" s="10" t="s">
        <v>374</v>
      </c>
      <c r="E256" s="10">
        <v>4.99</v>
      </c>
      <c r="F256" s="10">
        <v>4.99</v>
      </c>
      <c r="G256" s="10"/>
      <c r="H256" s="10">
        <v>1</v>
      </c>
      <c r="I256" s="12">
        <v>104</v>
      </c>
      <c r="J256" s="12">
        <f t="shared" si="7"/>
        <v>4.798076923076923E-2</v>
      </c>
    </row>
    <row r="257" spans="2:10" x14ac:dyDescent="0.3">
      <c r="B257" s="10"/>
      <c r="C257" s="10">
        <v>250</v>
      </c>
      <c r="D257" s="10" t="s">
        <v>489</v>
      </c>
      <c r="E257" s="10">
        <v>2.25</v>
      </c>
      <c r="F257" s="10">
        <v>2.25</v>
      </c>
      <c r="G257" s="10"/>
      <c r="H257" s="10">
        <v>1</v>
      </c>
      <c r="I257" s="12">
        <v>261</v>
      </c>
      <c r="J257" s="12">
        <f t="shared" si="7"/>
        <v>8.6206896551724137E-3</v>
      </c>
    </row>
    <row r="258" spans="2:10" x14ac:dyDescent="0.3">
      <c r="B258" s="10"/>
      <c r="C258" s="10">
        <v>251</v>
      </c>
      <c r="D258" s="10" t="s">
        <v>157</v>
      </c>
      <c r="E258" s="10">
        <v>4.99</v>
      </c>
      <c r="F258" s="10">
        <v>1.5</v>
      </c>
      <c r="G258" s="10"/>
      <c r="H258" s="10">
        <v>1</v>
      </c>
      <c r="I258" s="12">
        <v>261</v>
      </c>
      <c r="J258" s="12">
        <f t="shared" si="7"/>
        <v>1.9118773946360156E-2</v>
      </c>
    </row>
    <row r="259" spans="2:10" x14ac:dyDescent="0.3">
      <c r="B259" s="10"/>
      <c r="C259" s="10">
        <v>252</v>
      </c>
      <c r="D259" s="10" t="s">
        <v>490</v>
      </c>
      <c r="E259" s="10">
        <v>1.7</v>
      </c>
      <c r="F259" s="10">
        <v>1.6</v>
      </c>
      <c r="G259" s="10"/>
      <c r="H259" s="10">
        <v>1</v>
      </c>
      <c r="I259" s="12">
        <v>104</v>
      </c>
      <c r="J259" s="12">
        <f t="shared" si="7"/>
        <v>1.6346153846153847E-2</v>
      </c>
    </row>
    <row r="260" spans="2:10" x14ac:dyDescent="0.3">
      <c r="B260" s="10"/>
      <c r="C260" s="10">
        <v>253</v>
      </c>
      <c r="D260" s="10" t="s">
        <v>491</v>
      </c>
      <c r="E260" s="10">
        <v>4.75</v>
      </c>
      <c r="F260" s="10">
        <v>2.79</v>
      </c>
      <c r="G260" s="10"/>
      <c r="H260" s="10">
        <v>1</v>
      </c>
      <c r="I260" s="12">
        <v>261</v>
      </c>
      <c r="J260" s="12">
        <f t="shared" si="7"/>
        <v>1.8199233716475097E-2</v>
      </c>
    </row>
    <row r="261" spans="2:10" x14ac:dyDescent="0.3">
      <c r="B261" s="10"/>
      <c r="C261" s="10">
        <v>254</v>
      </c>
      <c r="D261" s="10" t="s">
        <v>628</v>
      </c>
      <c r="E261" s="10">
        <v>4.99</v>
      </c>
      <c r="F261" s="10">
        <v>4.5</v>
      </c>
      <c r="G261" s="10"/>
      <c r="H261" s="10">
        <v>1</v>
      </c>
      <c r="I261" s="12">
        <v>261</v>
      </c>
      <c r="J261" s="12">
        <f t="shared" si="7"/>
        <v>1.9118773946360156E-2</v>
      </c>
    </row>
    <row r="262" spans="2:10" x14ac:dyDescent="0.3">
      <c r="B262" s="10"/>
      <c r="C262" s="10">
        <v>255</v>
      </c>
      <c r="D262" s="10" t="s">
        <v>156</v>
      </c>
      <c r="E262" s="10">
        <v>8.99</v>
      </c>
      <c r="F262" s="10">
        <v>5.99</v>
      </c>
      <c r="G262" s="10"/>
      <c r="H262" s="10">
        <v>1</v>
      </c>
      <c r="I262" s="12">
        <v>521</v>
      </c>
      <c r="J262" s="12">
        <f t="shared" si="7"/>
        <v>1.7255278310940498E-2</v>
      </c>
    </row>
    <row r="263" spans="2:10" x14ac:dyDescent="0.3">
      <c r="B263" s="10"/>
      <c r="C263" s="10">
        <v>256</v>
      </c>
      <c r="D263" s="10" t="s">
        <v>162</v>
      </c>
      <c r="E263" s="10">
        <v>14</v>
      </c>
      <c r="F263" s="10">
        <v>6.99</v>
      </c>
      <c r="G263" s="10"/>
      <c r="H263" s="10">
        <v>1</v>
      </c>
      <c r="I263" s="12">
        <v>104</v>
      </c>
      <c r="J263" s="12">
        <f t="shared" si="7"/>
        <v>0.13461538461538461</v>
      </c>
    </row>
    <row r="264" spans="2:10" x14ac:dyDescent="0.3">
      <c r="B264" s="10"/>
      <c r="C264" s="10">
        <v>257</v>
      </c>
      <c r="D264" s="10" t="s">
        <v>163</v>
      </c>
      <c r="E264" s="10">
        <v>1.99</v>
      </c>
      <c r="F264" s="10">
        <v>1.79</v>
      </c>
      <c r="G264" s="10"/>
      <c r="H264" s="10">
        <v>1</v>
      </c>
      <c r="I264" s="12">
        <v>104</v>
      </c>
      <c r="J264" s="12">
        <f t="shared" si="7"/>
        <v>1.9134615384615385E-2</v>
      </c>
    </row>
    <row r="265" spans="2:10" x14ac:dyDescent="0.3">
      <c r="B265" s="10"/>
      <c r="C265" s="10">
        <v>258</v>
      </c>
      <c r="D265" s="10" t="s">
        <v>164</v>
      </c>
      <c r="E265" s="10">
        <v>1.99</v>
      </c>
      <c r="F265" s="10">
        <v>3.45</v>
      </c>
      <c r="G265" s="10"/>
      <c r="H265" s="10">
        <v>1</v>
      </c>
      <c r="I265" s="12">
        <v>104</v>
      </c>
      <c r="J265" s="12">
        <f t="shared" si="7"/>
        <v>1.9134615384615385E-2</v>
      </c>
    </row>
    <row r="266" spans="2:10" x14ac:dyDescent="0.3">
      <c r="B266" s="10"/>
      <c r="C266" s="10">
        <v>259</v>
      </c>
      <c r="D266" s="10" t="s">
        <v>165</v>
      </c>
      <c r="E266" s="10">
        <v>9.99</v>
      </c>
      <c r="F266" s="10">
        <v>3.99</v>
      </c>
      <c r="G266" s="10"/>
      <c r="H266" s="10">
        <v>1</v>
      </c>
      <c r="I266" s="12">
        <v>521</v>
      </c>
      <c r="J266" s="12">
        <f t="shared" si="7"/>
        <v>1.9174664107485605E-2</v>
      </c>
    </row>
    <row r="267" spans="2:10" x14ac:dyDescent="0.3">
      <c r="B267" s="10"/>
      <c r="C267" s="10">
        <v>260</v>
      </c>
      <c r="D267" s="10" t="s">
        <v>493</v>
      </c>
      <c r="E267" s="10">
        <v>3.99</v>
      </c>
      <c r="F267" s="10">
        <v>3.99</v>
      </c>
      <c r="G267" s="10"/>
      <c r="H267" s="10">
        <v>1</v>
      </c>
      <c r="I267" s="12">
        <v>104</v>
      </c>
      <c r="J267" s="12">
        <f t="shared" si="7"/>
        <v>3.8365384615384621E-2</v>
      </c>
    </row>
    <row r="268" spans="2:10" x14ac:dyDescent="0.3">
      <c r="B268" s="10"/>
      <c r="C268" s="10">
        <v>261</v>
      </c>
      <c r="D268" s="10" t="s">
        <v>494</v>
      </c>
      <c r="E268" s="10">
        <v>7.99</v>
      </c>
      <c r="F268" s="10">
        <v>7.99</v>
      </c>
      <c r="G268" s="10"/>
      <c r="H268" s="10">
        <v>2</v>
      </c>
      <c r="I268" s="12">
        <v>104</v>
      </c>
      <c r="J268" s="12">
        <f t="shared" si="7"/>
        <v>0.15365384615384617</v>
      </c>
    </row>
    <row r="269" spans="2:10" x14ac:dyDescent="0.3">
      <c r="B269" s="10"/>
      <c r="C269" s="10">
        <v>262</v>
      </c>
      <c r="D269" s="10" t="s">
        <v>160</v>
      </c>
      <c r="E269" s="10">
        <v>5.99</v>
      </c>
      <c r="F269" s="10">
        <v>6.5</v>
      </c>
      <c r="G269" s="10"/>
      <c r="H269" s="10">
        <v>1</v>
      </c>
      <c r="I269" s="12">
        <v>104</v>
      </c>
      <c r="J269" s="12">
        <f t="shared" si="7"/>
        <v>5.7596153846153846E-2</v>
      </c>
    </row>
    <row r="270" spans="2:10" x14ac:dyDescent="0.3">
      <c r="B270" s="10"/>
      <c r="C270" s="10">
        <v>263</v>
      </c>
      <c r="D270" s="10" t="s">
        <v>182</v>
      </c>
      <c r="E270" s="10">
        <v>0.99</v>
      </c>
      <c r="F270" s="10">
        <v>0.99</v>
      </c>
      <c r="G270" s="10"/>
      <c r="H270" s="10">
        <v>1</v>
      </c>
      <c r="I270" s="12">
        <v>52</v>
      </c>
      <c r="J270" s="12">
        <f t="shared" si="7"/>
        <v>1.9038461538461539E-2</v>
      </c>
    </row>
    <row r="271" spans="2:10" x14ac:dyDescent="0.3">
      <c r="B271" s="10"/>
      <c r="C271" s="10">
        <v>264</v>
      </c>
      <c r="D271" s="10" t="s">
        <v>194</v>
      </c>
      <c r="E271" s="10">
        <v>17</v>
      </c>
      <c r="F271" s="10">
        <v>9</v>
      </c>
      <c r="G271" s="10"/>
      <c r="H271" s="10">
        <v>2</v>
      </c>
      <c r="I271" s="12">
        <v>261</v>
      </c>
      <c r="J271" s="12">
        <f t="shared" si="7"/>
        <v>0.13026819923371646</v>
      </c>
    </row>
    <row r="272" spans="2:10" x14ac:dyDescent="0.3">
      <c r="B272" s="10"/>
      <c r="C272" s="10">
        <v>265</v>
      </c>
      <c r="D272" s="10" t="s">
        <v>168</v>
      </c>
      <c r="E272" s="10">
        <v>16</v>
      </c>
      <c r="F272" s="10">
        <v>15.17</v>
      </c>
      <c r="G272" s="10"/>
      <c r="H272" s="10">
        <v>1</v>
      </c>
      <c r="I272" s="12">
        <v>521</v>
      </c>
      <c r="J272" s="12">
        <f t="shared" si="7"/>
        <v>3.0710172744721688E-2</v>
      </c>
    </row>
    <row r="273" spans="2:10" x14ac:dyDescent="0.3">
      <c r="B273" s="10"/>
      <c r="C273" s="10">
        <v>266</v>
      </c>
      <c r="D273" s="10" t="s">
        <v>495</v>
      </c>
      <c r="E273" s="10">
        <v>9.92</v>
      </c>
      <c r="F273" s="10">
        <v>9.92</v>
      </c>
      <c r="G273" s="10"/>
      <c r="H273" s="10">
        <v>1</v>
      </c>
      <c r="I273" s="12">
        <v>261</v>
      </c>
      <c r="J273" s="12">
        <f t="shared" si="7"/>
        <v>3.8007662835249041E-2</v>
      </c>
    </row>
    <row r="274" spans="2:10" x14ac:dyDescent="0.3">
      <c r="B274" s="10"/>
      <c r="C274" s="10">
        <v>267</v>
      </c>
      <c r="D274" s="10" t="s">
        <v>169</v>
      </c>
      <c r="E274" s="10">
        <v>15.2</v>
      </c>
      <c r="F274" s="10">
        <v>19.989999999999998</v>
      </c>
      <c r="G274" s="10"/>
      <c r="H274" s="10">
        <v>1</v>
      </c>
      <c r="I274" s="12">
        <v>261</v>
      </c>
      <c r="J274" s="12">
        <f t="shared" si="7"/>
        <v>5.8237547892720301E-2</v>
      </c>
    </row>
    <row r="275" spans="2:10" x14ac:dyDescent="0.3">
      <c r="B275" s="10"/>
      <c r="C275" s="10">
        <v>268</v>
      </c>
      <c r="D275" s="10" t="s">
        <v>170</v>
      </c>
      <c r="E275" s="10">
        <v>47.23</v>
      </c>
      <c r="F275" s="10">
        <v>47.23</v>
      </c>
      <c r="G275" s="10"/>
      <c r="H275" s="10">
        <v>1</v>
      </c>
      <c r="I275" s="12">
        <v>521</v>
      </c>
      <c r="J275" s="12">
        <f t="shared" si="7"/>
        <v>9.0652591170825331E-2</v>
      </c>
    </row>
    <row r="276" spans="2:10" x14ac:dyDescent="0.3">
      <c r="B276" s="10"/>
      <c r="C276" s="10">
        <v>269</v>
      </c>
      <c r="D276" s="10" t="s">
        <v>167</v>
      </c>
      <c r="E276" s="10">
        <v>2.89</v>
      </c>
      <c r="F276" s="10">
        <v>3.47</v>
      </c>
      <c r="G276" s="10"/>
      <c r="H276" s="10">
        <v>1</v>
      </c>
      <c r="I276" s="12">
        <v>6</v>
      </c>
      <c r="J276" s="12">
        <f t="shared" si="7"/>
        <v>0.48166666666666669</v>
      </c>
    </row>
    <row r="277" spans="2:10" x14ac:dyDescent="0.3">
      <c r="B277" s="10"/>
      <c r="C277" s="10">
        <v>270</v>
      </c>
      <c r="D277" s="10" t="s">
        <v>496</v>
      </c>
      <c r="E277" s="10">
        <v>1.37</v>
      </c>
      <c r="F277" s="10">
        <v>1.58</v>
      </c>
      <c r="G277" s="10"/>
      <c r="H277" s="10">
        <v>1</v>
      </c>
      <c r="I277" s="12">
        <v>11</v>
      </c>
      <c r="J277" s="12">
        <f t="shared" si="7"/>
        <v>0.12454545454545456</v>
      </c>
    </row>
    <row r="278" spans="2:10" x14ac:dyDescent="0.3">
      <c r="B278" s="10"/>
      <c r="C278" s="10">
        <v>271</v>
      </c>
      <c r="D278" s="10" t="s">
        <v>497</v>
      </c>
      <c r="E278" s="10">
        <v>7.4</v>
      </c>
      <c r="F278" s="10">
        <v>1.6</v>
      </c>
      <c r="G278" s="10"/>
      <c r="H278" s="10">
        <v>1</v>
      </c>
      <c r="I278" s="12">
        <v>261</v>
      </c>
      <c r="J278" s="12">
        <f t="shared" si="7"/>
        <v>2.8352490421455941E-2</v>
      </c>
    </row>
    <row r="279" spans="2:10" x14ac:dyDescent="0.3">
      <c r="B279" s="10"/>
      <c r="C279" s="10">
        <v>272</v>
      </c>
      <c r="D279" s="10" t="s">
        <v>498</v>
      </c>
      <c r="E279" s="10">
        <v>6.27</v>
      </c>
      <c r="F279" s="10">
        <v>6.27</v>
      </c>
      <c r="G279" s="10"/>
      <c r="H279" s="10">
        <v>1</v>
      </c>
      <c r="I279" s="12">
        <v>52</v>
      </c>
      <c r="J279" s="12">
        <f t="shared" si="7"/>
        <v>0.12057692307692307</v>
      </c>
    </row>
    <row r="280" spans="2:10" x14ac:dyDescent="0.3">
      <c r="B280" s="10"/>
      <c r="C280" s="10">
        <v>273</v>
      </c>
      <c r="D280" s="10" t="s">
        <v>499</v>
      </c>
      <c r="E280" s="10">
        <v>0.99</v>
      </c>
      <c r="F280" s="10">
        <v>2.75</v>
      </c>
      <c r="G280" s="10"/>
      <c r="H280" s="10">
        <v>1</v>
      </c>
      <c r="I280" s="12">
        <v>52</v>
      </c>
      <c r="J280" s="12">
        <f t="shared" si="7"/>
        <v>1.9038461538461539E-2</v>
      </c>
    </row>
    <row r="281" spans="2:10" x14ac:dyDescent="0.3">
      <c r="B281" s="10"/>
      <c r="C281" s="10">
        <v>274</v>
      </c>
      <c r="D281" s="10" t="s">
        <v>500</v>
      </c>
      <c r="E281" s="10">
        <v>4.49</v>
      </c>
      <c r="F281" s="10">
        <v>4.99</v>
      </c>
      <c r="G281" s="10"/>
      <c r="H281" s="10">
        <v>1</v>
      </c>
      <c r="I281" s="12">
        <v>261</v>
      </c>
      <c r="J281" s="12">
        <f t="shared" si="7"/>
        <v>1.7203065134099617E-2</v>
      </c>
    </row>
    <row r="282" spans="2:10" x14ac:dyDescent="0.3">
      <c r="B282" s="10"/>
      <c r="C282" s="10">
        <v>275</v>
      </c>
      <c r="D282" s="10" t="s">
        <v>172</v>
      </c>
      <c r="E282" s="10">
        <v>5</v>
      </c>
      <c r="F282" s="10">
        <v>6.5</v>
      </c>
      <c r="G282" s="10"/>
      <c r="H282" s="10">
        <v>1</v>
      </c>
      <c r="I282" s="12">
        <v>104</v>
      </c>
      <c r="J282" s="12">
        <f t="shared" si="7"/>
        <v>4.807692307692308E-2</v>
      </c>
    </row>
    <row r="283" spans="2:10" x14ac:dyDescent="0.3">
      <c r="B283" s="10"/>
      <c r="C283" s="10">
        <v>276</v>
      </c>
      <c r="D283" s="10" t="s">
        <v>174</v>
      </c>
      <c r="E283" s="10">
        <v>13</v>
      </c>
      <c r="F283" s="10">
        <v>13</v>
      </c>
      <c r="G283" s="10"/>
      <c r="H283" s="10">
        <v>1</v>
      </c>
      <c r="I283" s="12">
        <v>104</v>
      </c>
      <c r="J283" s="12">
        <f t="shared" si="7"/>
        <v>0.125</v>
      </c>
    </row>
    <row r="284" spans="2:10" x14ac:dyDescent="0.3">
      <c r="B284" s="10"/>
      <c r="C284" s="10">
        <v>277</v>
      </c>
      <c r="D284" s="10" t="s">
        <v>501</v>
      </c>
      <c r="E284" s="10">
        <v>2.5</v>
      </c>
      <c r="F284" s="10">
        <v>1</v>
      </c>
      <c r="G284" s="10"/>
      <c r="H284" s="10">
        <v>1</v>
      </c>
      <c r="I284" s="12">
        <v>52</v>
      </c>
      <c r="J284" s="12">
        <f t="shared" si="7"/>
        <v>4.807692307692308E-2</v>
      </c>
    </row>
    <row r="285" spans="2:10" x14ac:dyDescent="0.3">
      <c r="B285" s="10"/>
      <c r="C285" s="10">
        <v>278</v>
      </c>
      <c r="D285" s="10" t="s">
        <v>176</v>
      </c>
      <c r="E285" s="10">
        <v>3.98</v>
      </c>
      <c r="F285" s="10">
        <v>3.98</v>
      </c>
      <c r="G285" s="10"/>
      <c r="H285" s="10">
        <v>1</v>
      </c>
      <c r="I285" s="12">
        <v>104</v>
      </c>
      <c r="J285" s="12">
        <f t="shared" si="7"/>
        <v>3.8269230769230771E-2</v>
      </c>
    </row>
    <row r="286" spans="2:10" x14ac:dyDescent="0.3">
      <c r="B286" s="10"/>
      <c r="C286" s="10">
        <v>279</v>
      </c>
      <c r="D286" s="10" t="s">
        <v>175</v>
      </c>
      <c r="E286" s="10">
        <v>59</v>
      </c>
      <c r="F286" s="10">
        <v>62</v>
      </c>
      <c r="G286" s="10"/>
      <c r="H286" s="10">
        <v>1</v>
      </c>
      <c r="I286" s="12">
        <v>261</v>
      </c>
      <c r="J286" s="12">
        <f t="shared" si="7"/>
        <v>0.22605363984674329</v>
      </c>
    </row>
    <row r="287" spans="2:10" x14ac:dyDescent="0.3">
      <c r="B287" s="10"/>
      <c r="C287" s="10">
        <v>280</v>
      </c>
      <c r="D287" s="10" t="s">
        <v>191</v>
      </c>
      <c r="E287" s="10">
        <v>1.79</v>
      </c>
      <c r="F287" s="10">
        <v>1.79</v>
      </c>
      <c r="G287" s="10"/>
      <c r="H287" s="10">
        <v>1</v>
      </c>
      <c r="I287" s="12">
        <v>9</v>
      </c>
      <c r="J287" s="12">
        <f t="shared" ref="J287:J329" si="8">+(E287*H287)/I287</f>
        <v>0.19888888888888889</v>
      </c>
    </row>
    <row r="288" spans="2:10" x14ac:dyDescent="0.3">
      <c r="B288" s="10"/>
      <c r="C288" s="10">
        <v>281</v>
      </c>
      <c r="D288" s="10" t="s">
        <v>183</v>
      </c>
      <c r="E288" s="10">
        <v>0.53</v>
      </c>
      <c r="F288" s="10">
        <v>0.53</v>
      </c>
      <c r="G288" s="10"/>
      <c r="H288" s="10">
        <v>1</v>
      </c>
      <c r="I288" s="12">
        <v>4</v>
      </c>
      <c r="J288" s="12">
        <f t="shared" si="8"/>
        <v>0.13250000000000001</v>
      </c>
    </row>
    <row r="289" spans="2:10" x14ac:dyDescent="0.3">
      <c r="B289" s="10"/>
      <c r="C289" s="10">
        <v>282</v>
      </c>
      <c r="D289" s="10" t="s">
        <v>505</v>
      </c>
      <c r="E289" s="10">
        <v>1</v>
      </c>
      <c r="F289" s="10">
        <v>1.58</v>
      </c>
      <c r="G289" s="10"/>
      <c r="H289" s="10">
        <v>1</v>
      </c>
      <c r="I289" s="12">
        <v>4</v>
      </c>
      <c r="J289" s="12">
        <f t="shared" si="8"/>
        <v>0.25</v>
      </c>
    </row>
    <row r="290" spans="2:10" x14ac:dyDescent="0.3">
      <c r="B290" s="10"/>
      <c r="C290" s="10">
        <v>283</v>
      </c>
      <c r="D290" s="10" t="s">
        <v>190</v>
      </c>
      <c r="E290" s="10">
        <v>0.99</v>
      </c>
      <c r="F290" s="10">
        <v>0.99</v>
      </c>
      <c r="G290" s="10"/>
      <c r="H290" s="10">
        <v>1</v>
      </c>
      <c r="I290" s="12">
        <v>52</v>
      </c>
      <c r="J290" s="12">
        <f t="shared" si="8"/>
        <v>1.9038461538461539E-2</v>
      </c>
    </row>
    <row r="291" spans="2:10" x14ac:dyDescent="0.3">
      <c r="B291" s="10"/>
      <c r="C291" s="10">
        <v>284</v>
      </c>
      <c r="D291" s="10" t="s">
        <v>506</v>
      </c>
      <c r="E291" s="10">
        <v>1.37</v>
      </c>
      <c r="F291" s="10">
        <v>1.37</v>
      </c>
      <c r="G291" s="10"/>
      <c r="H291" s="10">
        <v>1</v>
      </c>
      <c r="I291" s="12">
        <v>13</v>
      </c>
      <c r="J291" s="12">
        <f t="shared" si="8"/>
        <v>0.1053846153846154</v>
      </c>
    </row>
    <row r="292" spans="2:10" x14ac:dyDescent="0.3">
      <c r="B292" s="10"/>
      <c r="C292" s="10">
        <v>285</v>
      </c>
      <c r="D292" s="10" t="s">
        <v>502</v>
      </c>
      <c r="E292" s="10">
        <v>0.42</v>
      </c>
      <c r="F292" s="10">
        <v>0.47</v>
      </c>
      <c r="G292" s="10"/>
      <c r="H292" s="10">
        <v>1</v>
      </c>
      <c r="I292" s="12">
        <v>10</v>
      </c>
      <c r="J292" s="12">
        <f t="shared" si="8"/>
        <v>4.1999999999999996E-2</v>
      </c>
    </row>
    <row r="293" spans="2:10" x14ac:dyDescent="0.3">
      <c r="B293" s="10"/>
      <c r="C293" s="10">
        <v>286</v>
      </c>
      <c r="D293" s="10" t="s">
        <v>503</v>
      </c>
      <c r="E293" s="10">
        <v>0.99</v>
      </c>
      <c r="F293" s="10">
        <v>0.99</v>
      </c>
      <c r="G293" s="10"/>
      <c r="H293" s="10">
        <v>1</v>
      </c>
      <c r="I293" s="12">
        <v>8</v>
      </c>
      <c r="J293" s="12">
        <f t="shared" si="8"/>
        <v>0.12375</v>
      </c>
    </row>
    <row r="294" spans="2:10" x14ac:dyDescent="0.3">
      <c r="B294" s="10"/>
      <c r="C294" s="10">
        <v>287</v>
      </c>
      <c r="D294" s="10" t="s">
        <v>178</v>
      </c>
      <c r="E294" s="10">
        <v>0.99</v>
      </c>
      <c r="F294" s="10">
        <v>0.99</v>
      </c>
      <c r="G294" s="10"/>
      <c r="H294" s="10">
        <v>1</v>
      </c>
      <c r="I294" s="12">
        <v>26</v>
      </c>
      <c r="J294" s="12">
        <f t="shared" si="8"/>
        <v>3.8076923076923078E-2</v>
      </c>
    </row>
    <row r="295" spans="2:10" x14ac:dyDescent="0.3">
      <c r="B295" s="10"/>
      <c r="C295" s="10">
        <v>288</v>
      </c>
      <c r="D295" s="10" t="s">
        <v>504</v>
      </c>
      <c r="E295" s="10">
        <v>2.31</v>
      </c>
      <c r="F295" s="10">
        <v>2.31</v>
      </c>
      <c r="G295" s="10"/>
      <c r="H295" s="10">
        <v>1</v>
      </c>
      <c r="I295" s="12">
        <v>4</v>
      </c>
      <c r="J295" s="12">
        <f t="shared" si="8"/>
        <v>0.57750000000000001</v>
      </c>
    </row>
    <row r="296" spans="2:10" x14ac:dyDescent="0.3">
      <c r="B296" s="10"/>
      <c r="C296" s="10">
        <v>289</v>
      </c>
      <c r="D296" s="10" t="s">
        <v>179</v>
      </c>
      <c r="E296" s="10">
        <v>0.99</v>
      </c>
      <c r="F296" s="10">
        <v>0.99</v>
      </c>
      <c r="G296" s="10"/>
      <c r="H296" s="10">
        <v>1</v>
      </c>
      <c r="I296" s="12">
        <v>4</v>
      </c>
      <c r="J296" s="12">
        <f t="shared" si="8"/>
        <v>0.2475</v>
      </c>
    </row>
    <row r="297" spans="2:10" x14ac:dyDescent="0.3">
      <c r="B297" s="10"/>
      <c r="C297" s="10">
        <v>290</v>
      </c>
      <c r="D297" s="10" t="s">
        <v>189</v>
      </c>
      <c r="E297" s="10">
        <v>0.53</v>
      </c>
      <c r="F297" s="10">
        <v>0.53</v>
      </c>
      <c r="G297" s="10"/>
      <c r="H297" s="10">
        <v>1</v>
      </c>
      <c r="I297" s="12">
        <v>4</v>
      </c>
      <c r="J297" s="12">
        <f t="shared" si="8"/>
        <v>0.13250000000000001</v>
      </c>
    </row>
    <row r="298" spans="2:10" x14ac:dyDescent="0.3">
      <c r="B298" s="10"/>
      <c r="C298" s="10">
        <v>291</v>
      </c>
      <c r="D298" s="10" t="s">
        <v>507</v>
      </c>
      <c r="E298" s="10">
        <v>1.52</v>
      </c>
      <c r="F298" s="10">
        <v>1.42</v>
      </c>
      <c r="G298" s="10"/>
      <c r="H298" s="10">
        <v>1</v>
      </c>
      <c r="I298" s="12">
        <v>9</v>
      </c>
      <c r="J298" s="12">
        <f t="shared" si="8"/>
        <v>0.16888888888888889</v>
      </c>
    </row>
    <row r="299" spans="2:10" x14ac:dyDescent="0.3">
      <c r="B299" s="10"/>
      <c r="C299" s="10">
        <v>292</v>
      </c>
      <c r="D299" s="10" t="s">
        <v>186</v>
      </c>
      <c r="E299" s="10">
        <v>1.31</v>
      </c>
      <c r="F299" s="10">
        <v>1.87</v>
      </c>
      <c r="G299" s="10"/>
      <c r="H299" s="10">
        <v>1</v>
      </c>
      <c r="I299" s="12">
        <v>13</v>
      </c>
      <c r="J299" s="12">
        <f t="shared" si="8"/>
        <v>0.10076923076923078</v>
      </c>
    </row>
    <row r="300" spans="2:10" x14ac:dyDescent="0.3">
      <c r="B300" s="10"/>
      <c r="C300" s="10">
        <v>293</v>
      </c>
      <c r="D300" s="10" t="s">
        <v>508</v>
      </c>
      <c r="E300" s="10">
        <v>13</v>
      </c>
      <c r="F300" s="10">
        <v>15.92</v>
      </c>
      <c r="G300" s="10"/>
      <c r="H300" s="10">
        <v>1</v>
      </c>
      <c r="I300" s="12">
        <v>261</v>
      </c>
      <c r="J300" s="12">
        <f t="shared" si="8"/>
        <v>4.9808429118773943E-2</v>
      </c>
    </row>
    <row r="301" spans="2:10" x14ac:dyDescent="0.3">
      <c r="B301" s="10"/>
      <c r="C301" s="10">
        <v>294</v>
      </c>
      <c r="D301" s="10" t="s">
        <v>509</v>
      </c>
      <c r="E301" s="10">
        <v>12.98</v>
      </c>
      <c r="F301" s="10">
        <v>12.82</v>
      </c>
      <c r="G301" s="10"/>
      <c r="H301" s="10">
        <v>1</v>
      </c>
      <c r="I301" s="12">
        <v>261</v>
      </c>
      <c r="J301" s="12">
        <f t="shared" si="8"/>
        <v>4.9731800766283529E-2</v>
      </c>
    </row>
    <row r="302" spans="2:10" x14ac:dyDescent="0.3">
      <c r="B302" s="10"/>
      <c r="C302" s="10">
        <v>295</v>
      </c>
      <c r="D302" s="10" t="s">
        <v>378</v>
      </c>
      <c r="E302" s="10">
        <v>0.99</v>
      </c>
      <c r="F302" s="10">
        <v>0.99</v>
      </c>
      <c r="G302" s="10"/>
      <c r="H302" s="10">
        <v>1</v>
      </c>
      <c r="I302" s="12">
        <v>521</v>
      </c>
      <c r="J302" s="12">
        <f t="shared" si="8"/>
        <v>1.9001919385796544E-3</v>
      </c>
    </row>
    <row r="303" spans="2:10" x14ac:dyDescent="0.3">
      <c r="B303" s="10"/>
      <c r="C303" s="10">
        <v>296</v>
      </c>
      <c r="D303" s="10" t="s">
        <v>379</v>
      </c>
      <c r="E303" s="10">
        <v>0.99</v>
      </c>
      <c r="F303" s="10">
        <v>0.99</v>
      </c>
      <c r="G303" s="10"/>
      <c r="H303" s="10">
        <v>1</v>
      </c>
      <c r="I303" s="12">
        <v>52</v>
      </c>
      <c r="J303" s="12">
        <f t="shared" si="8"/>
        <v>1.9038461538461539E-2</v>
      </c>
    </row>
    <row r="304" spans="2:10" x14ac:dyDescent="0.3">
      <c r="B304" s="10"/>
      <c r="C304" s="10">
        <v>297</v>
      </c>
      <c r="D304" s="10" t="s">
        <v>116</v>
      </c>
      <c r="E304" s="10">
        <v>5</v>
      </c>
      <c r="F304" s="10">
        <v>5</v>
      </c>
      <c r="G304" s="10"/>
      <c r="H304" s="10">
        <v>1</v>
      </c>
      <c r="I304" s="12">
        <v>521</v>
      </c>
      <c r="J304" s="12">
        <f t="shared" si="8"/>
        <v>9.5969289827255271E-3</v>
      </c>
    </row>
    <row r="305" spans="2:10" x14ac:dyDescent="0.3">
      <c r="B305" s="10"/>
      <c r="C305" s="10">
        <v>298</v>
      </c>
      <c r="D305" s="10" t="s">
        <v>469</v>
      </c>
      <c r="E305" s="10">
        <v>21</v>
      </c>
      <c r="F305" s="10">
        <v>21</v>
      </c>
      <c r="G305" s="10"/>
      <c r="H305" s="10">
        <v>1</v>
      </c>
      <c r="I305" s="12">
        <v>261</v>
      </c>
      <c r="J305" s="12">
        <f t="shared" si="8"/>
        <v>8.0459770114942528E-2</v>
      </c>
    </row>
    <row r="306" spans="2:10" x14ac:dyDescent="0.3">
      <c r="B306" s="10"/>
      <c r="C306" s="10">
        <v>299</v>
      </c>
      <c r="D306" s="10" t="s">
        <v>192</v>
      </c>
      <c r="E306" s="10">
        <v>28</v>
      </c>
      <c r="F306" s="10">
        <v>28</v>
      </c>
      <c r="G306" s="10"/>
      <c r="H306" s="10">
        <v>1</v>
      </c>
      <c r="I306" s="12">
        <v>521</v>
      </c>
      <c r="J306" s="12">
        <f t="shared" si="8"/>
        <v>5.3742802303262956E-2</v>
      </c>
    </row>
    <row r="307" spans="2:10" x14ac:dyDescent="0.3">
      <c r="B307" s="10"/>
      <c r="C307" s="10">
        <v>300</v>
      </c>
      <c r="D307" s="10" t="s">
        <v>510</v>
      </c>
      <c r="E307" s="10">
        <v>4.99</v>
      </c>
      <c r="F307" s="10">
        <v>2.19</v>
      </c>
      <c r="G307" s="10"/>
      <c r="H307" s="10">
        <v>1</v>
      </c>
      <c r="I307" s="12">
        <v>156</v>
      </c>
      <c r="J307" s="12">
        <f t="shared" si="8"/>
        <v>3.1987179487179489E-2</v>
      </c>
    </row>
    <row r="308" spans="2:10" x14ac:dyDescent="0.3">
      <c r="B308" s="10"/>
      <c r="C308" s="10">
        <v>301</v>
      </c>
      <c r="D308" s="10" t="s">
        <v>200</v>
      </c>
      <c r="E308" s="10">
        <v>3</v>
      </c>
      <c r="F308" s="10">
        <v>2.12</v>
      </c>
      <c r="G308" s="10"/>
      <c r="H308" s="10">
        <v>1</v>
      </c>
      <c r="I308" s="12">
        <v>26</v>
      </c>
      <c r="J308" s="12">
        <f t="shared" si="8"/>
        <v>0.11538461538461539</v>
      </c>
    </row>
    <row r="309" spans="2:10" x14ac:dyDescent="0.3">
      <c r="B309" s="10"/>
      <c r="C309" s="10">
        <v>302</v>
      </c>
      <c r="D309" s="10" t="s">
        <v>511</v>
      </c>
      <c r="E309" s="10">
        <v>22.5</v>
      </c>
      <c r="F309" s="10">
        <v>24</v>
      </c>
      <c r="G309" s="10"/>
      <c r="H309" s="10">
        <v>2</v>
      </c>
      <c r="I309" s="12">
        <v>156</v>
      </c>
      <c r="J309" s="12">
        <f t="shared" si="8"/>
        <v>0.28846153846153844</v>
      </c>
    </row>
    <row r="310" spans="2:10" x14ac:dyDescent="0.3">
      <c r="B310" s="10"/>
      <c r="C310" s="10">
        <v>303</v>
      </c>
      <c r="D310" s="10" t="s">
        <v>512</v>
      </c>
      <c r="E310" s="10">
        <v>15</v>
      </c>
      <c r="F310" s="10">
        <v>16</v>
      </c>
      <c r="G310" s="10"/>
      <c r="H310" s="10">
        <v>2</v>
      </c>
      <c r="I310" s="12">
        <v>156</v>
      </c>
      <c r="J310" s="12">
        <f t="shared" si="8"/>
        <v>0.19230769230769232</v>
      </c>
    </row>
    <row r="311" spans="2:10" x14ac:dyDescent="0.3">
      <c r="B311" s="10"/>
      <c r="C311" s="10">
        <v>304</v>
      </c>
      <c r="D311" s="10" t="s">
        <v>513</v>
      </c>
      <c r="E311" s="10">
        <v>8</v>
      </c>
      <c r="F311" s="10">
        <v>9</v>
      </c>
      <c r="G311" s="10"/>
      <c r="H311" s="10">
        <v>2</v>
      </c>
      <c r="I311" s="12">
        <v>156</v>
      </c>
      <c r="J311" s="12">
        <f t="shared" si="8"/>
        <v>0.10256410256410256</v>
      </c>
    </row>
    <row r="312" spans="2:10" x14ac:dyDescent="0.3">
      <c r="B312" s="10"/>
      <c r="C312" s="10">
        <v>305</v>
      </c>
      <c r="D312" s="10" t="s">
        <v>514</v>
      </c>
      <c r="E312" s="10">
        <v>2</v>
      </c>
      <c r="F312" s="10">
        <v>2.5</v>
      </c>
      <c r="G312" s="10"/>
      <c r="H312" s="10">
        <v>2</v>
      </c>
      <c r="I312" s="12">
        <v>156</v>
      </c>
      <c r="J312" s="12">
        <f t="shared" si="8"/>
        <v>2.564102564102564E-2</v>
      </c>
    </row>
    <row r="313" spans="2:10" x14ac:dyDescent="0.3">
      <c r="B313" s="10"/>
      <c r="C313" s="10">
        <v>306</v>
      </c>
      <c r="D313" s="10" t="s">
        <v>629</v>
      </c>
      <c r="E313" s="10">
        <v>15</v>
      </c>
      <c r="F313" s="10">
        <v>24</v>
      </c>
      <c r="G313" s="10"/>
      <c r="H313" s="10">
        <v>2</v>
      </c>
      <c r="I313" s="12">
        <v>156</v>
      </c>
      <c r="J313" s="12">
        <f t="shared" si="8"/>
        <v>0.19230769230769232</v>
      </c>
    </row>
    <row r="314" spans="2:10" x14ac:dyDescent="0.3">
      <c r="B314" s="10"/>
      <c r="C314" s="10">
        <v>307</v>
      </c>
      <c r="D314" s="10" t="s">
        <v>630</v>
      </c>
      <c r="E314" s="10">
        <v>8</v>
      </c>
      <c r="F314" s="10">
        <v>9</v>
      </c>
      <c r="G314" s="10"/>
      <c r="H314" s="10">
        <v>2</v>
      </c>
      <c r="I314" s="12">
        <v>156</v>
      </c>
      <c r="J314" s="12">
        <f t="shared" si="8"/>
        <v>0.10256410256410256</v>
      </c>
    </row>
    <row r="315" spans="2:10" x14ac:dyDescent="0.3">
      <c r="B315" s="10"/>
      <c r="C315" s="10">
        <v>308</v>
      </c>
      <c r="D315" s="10" t="s">
        <v>631</v>
      </c>
      <c r="E315" s="10">
        <v>2</v>
      </c>
      <c r="F315" s="10">
        <v>2.5</v>
      </c>
      <c r="G315" s="10"/>
      <c r="H315" s="10">
        <v>2</v>
      </c>
      <c r="I315" s="12">
        <v>156</v>
      </c>
      <c r="J315" s="12">
        <f t="shared" si="8"/>
        <v>2.564102564102564E-2</v>
      </c>
    </row>
    <row r="316" spans="2:10" x14ac:dyDescent="0.3">
      <c r="B316" s="10"/>
      <c r="C316" s="10">
        <v>309</v>
      </c>
      <c r="D316" s="10" t="s">
        <v>196</v>
      </c>
      <c r="E316" s="10">
        <v>11</v>
      </c>
      <c r="F316" s="10">
        <v>11</v>
      </c>
      <c r="G316" s="10"/>
      <c r="H316" s="10">
        <v>1</v>
      </c>
      <c r="I316" s="12">
        <v>521</v>
      </c>
      <c r="J316" s="12">
        <f t="shared" si="8"/>
        <v>2.1113243761996161E-2</v>
      </c>
    </row>
    <row r="317" spans="2:10" x14ac:dyDescent="0.3">
      <c r="B317" s="10"/>
      <c r="C317" s="10">
        <v>310</v>
      </c>
      <c r="D317" s="10" t="s">
        <v>516</v>
      </c>
      <c r="E317" s="10">
        <v>13</v>
      </c>
      <c r="F317" s="10">
        <v>13</v>
      </c>
      <c r="G317" s="10"/>
      <c r="H317" s="10">
        <v>1</v>
      </c>
      <c r="I317" s="12">
        <v>156</v>
      </c>
      <c r="J317" s="12">
        <f t="shared" si="8"/>
        <v>8.3333333333333329E-2</v>
      </c>
    </row>
    <row r="318" spans="2:10" x14ac:dyDescent="0.3">
      <c r="B318" s="10"/>
      <c r="C318" s="10">
        <v>311</v>
      </c>
      <c r="D318" s="10" t="s">
        <v>198</v>
      </c>
      <c r="E318" s="10">
        <v>12</v>
      </c>
      <c r="F318" s="10">
        <v>13</v>
      </c>
      <c r="G318" s="10"/>
      <c r="H318" s="10">
        <v>1</v>
      </c>
      <c r="I318" s="12">
        <v>52</v>
      </c>
      <c r="J318" s="12">
        <f t="shared" si="8"/>
        <v>0.23076923076923078</v>
      </c>
    </row>
    <row r="319" spans="2:10" x14ac:dyDescent="0.3">
      <c r="B319" s="10"/>
      <c r="C319" s="10">
        <v>312</v>
      </c>
      <c r="D319" s="10" t="s">
        <v>515</v>
      </c>
      <c r="E319" s="10">
        <v>5</v>
      </c>
      <c r="F319" s="10">
        <v>4.24</v>
      </c>
      <c r="G319" s="10"/>
      <c r="H319" s="10">
        <v>1</v>
      </c>
      <c r="I319" s="12">
        <v>521</v>
      </c>
      <c r="J319" s="12">
        <f t="shared" si="8"/>
        <v>9.5969289827255271E-3</v>
      </c>
    </row>
    <row r="320" spans="2:10" x14ac:dyDescent="0.3">
      <c r="B320" s="10"/>
      <c r="C320" s="10">
        <v>313</v>
      </c>
      <c r="D320" s="10" t="s">
        <v>189</v>
      </c>
      <c r="E320" s="10">
        <v>0.53</v>
      </c>
      <c r="F320" s="10">
        <v>0.53</v>
      </c>
      <c r="G320" s="10"/>
      <c r="H320" s="10">
        <v>1</v>
      </c>
      <c r="I320" s="12">
        <v>3</v>
      </c>
      <c r="J320" s="12">
        <f t="shared" si="8"/>
        <v>0.17666666666666667</v>
      </c>
    </row>
    <row r="321" spans="2:10" x14ac:dyDescent="0.3">
      <c r="B321" s="10"/>
      <c r="C321" s="10">
        <v>314</v>
      </c>
      <c r="D321" s="10" t="s">
        <v>162</v>
      </c>
      <c r="E321" s="10">
        <v>14</v>
      </c>
      <c r="F321" s="10">
        <v>6.99</v>
      </c>
      <c r="G321" s="10"/>
      <c r="H321" s="10">
        <v>1</v>
      </c>
      <c r="I321" s="12">
        <v>521</v>
      </c>
      <c r="J321" s="12">
        <f t="shared" si="8"/>
        <v>2.6871401151631478E-2</v>
      </c>
    </row>
    <row r="322" spans="2:10" x14ac:dyDescent="0.3">
      <c r="B322" s="10"/>
      <c r="C322" s="10">
        <v>315</v>
      </c>
      <c r="D322" s="10" t="s">
        <v>517</v>
      </c>
      <c r="E322" s="10">
        <v>4.49</v>
      </c>
      <c r="F322" s="10">
        <v>4.99</v>
      </c>
      <c r="G322" s="10"/>
      <c r="H322" s="10">
        <v>1</v>
      </c>
      <c r="I322" s="12">
        <v>261</v>
      </c>
      <c r="J322" s="12">
        <f t="shared" si="8"/>
        <v>1.7203065134099617E-2</v>
      </c>
    </row>
    <row r="323" spans="2:10" x14ac:dyDescent="0.3">
      <c r="B323" s="10"/>
      <c r="C323" s="10">
        <v>316</v>
      </c>
      <c r="D323" s="10" t="s">
        <v>115</v>
      </c>
      <c r="E323" s="10">
        <v>4.54</v>
      </c>
      <c r="F323" s="10">
        <v>5</v>
      </c>
      <c r="G323" s="10"/>
      <c r="H323" s="10">
        <v>1</v>
      </c>
      <c r="I323" s="12">
        <v>417</v>
      </c>
      <c r="J323" s="12">
        <f t="shared" si="8"/>
        <v>1.0887290167865708E-2</v>
      </c>
    </row>
    <row r="324" spans="2:10" x14ac:dyDescent="0.3">
      <c r="B324" s="10"/>
      <c r="C324" s="10">
        <v>317</v>
      </c>
      <c r="D324" s="10" t="s">
        <v>116</v>
      </c>
      <c r="E324" s="10">
        <v>5</v>
      </c>
      <c r="F324" s="10">
        <v>5</v>
      </c>
      <c r="G324" s="10"/>
      <c r="H324" s="10">
        <v>1</v>
      </c>
      <c r="I324" s="12">
        <v>521</v>
      </c>
      <c r="J324" s="12">
        <f t="shared" si="8"/>
        <v>9.5969289827255271E-3</v>
      </c>
    </row>
    <row r="325" spans="2:10" x14ac:dyDescent="0.3">
      <c r="B325" s="10"/>
      <c r="C325" s="10">
        <v>318</v>
      </c>
      <c r="D325" s="10" t="s">
        <v>117</v>
      </c>
      <c r="E325" s="10">
        <v>44</v>
      </c>
      <c r="F325" s="10">
        <v>44</v>
      </c>
      <c r="G325" s="10"/>
      <c r="H325" s="10">
        <v>1</v>
      </c>
      <c r="I325" s="12">
        <v>521</v>
      </c>
      <c r="J325" s="12">
        <f t="shared" si="8"/>
        <v>8.4452975047984644E-2</v>
      </c>
    </row>
    <row r="326" spans="2:10" x14ac:dyDescent="0.3">
      <c r="B326" s="10"/>
      <c r="C326" s="10">
        <v>319</v>
      </c>
      <c r="D326" s="10" t="s">
        <v>118</v>
      </c>
      <c r="E326" s="10">
        <v>27</v>
      </c>
      <c r="F326" s="10">
        <v>27</v>
      </c>
      <c r="G326" s="10"/>
      <c r="H326" s="10">
        <v>1</v>
      </c>
      <c r="I326" s="12">
        <v>521</v>
      </c>
      <c r="J326" s="12">
        <f t="shared" si="8"/>
        <v>5.1823416506717852E-2</v>
      </c>
    </row>
    <row r="327" spans="2:10" x14ac:dyDescent="0.3">
      <c r="B327" s="10"/>
      <c r="C327" s="10">
        <v>320</v>
      </c>
      <c r="D327" s="10" t="s">
        <v>120</v>
      </c>
      <c r="E327" s="10">
        <v>6.5</v>
      </c>
      <c r="F327" s="10">
        <v>19.5</v>
      </c>
      <c r="G327" s="10"/>
      <c r="H327" s="10">
        <v>1</v>
      </c>
      <c r="I327" s="12">
        <v>521</v>
      </c>
      <c r="J327" s="12">
        <f t="shared" si="8"/>
        <v>1.2476007677543186E-2</v>
      </c>
    </row>
    <row r="328" spans="2:10" x14ac:dyDescent="0.3">
      <c r="B328" s="10"/>
      <c r="C328" s="10">
        <v>321</v>
      </c>
      <c r="D328" s="10" t="s">
        <v>121</v>
      </c>
      <c r="E328" s="10">
        <v>7.29</v>
      </c>
      <c r="F328" s="10">
        <v>3.99</v>
      </c>
      <c r="G328" s="10"/>
      <c r="H328" s="10">
        <v>1</v>
      </c>
      <c r="I328" s="12">
        <v>521</v>
      </c>
      <c r="J328" s="12">
        <f t="shared" si="8"/>
        <v>1.3992322456813819E-2</v>
      </c>
    </row>
    <row r="329" spans="2:10" x14ac:dyDescent="0.3">
      <c r="B329" s="10"/>
      <c r="C329" s="10">
        <v>322</v>
      </c>
      <c r="D329" s="10" t="s">
        <v>201</v>
      </c>
      <c r="E329" s="10">
        <v>199</v>
      </c>
      <c r="F329" s="10">
        <v>184.99</v>
      </c>
      <c r="G329" s="10"/>
      <c r="H329" s="10">
        <v>1</v>
      </c>
      <c r="I329" s="12">
        <v>1043</v>
      </c>
      <c r="J329" s="12">
        <f t="shared" si="8"/>
        <v>0.19079578139980824</v>
      </c>
    </row>
    <row r="330" spans="2:10" x14ac:dyDescent="0.3">
      <c r="B330" s="10"/>
      <c r="C330" s="10">
        <v>323</v>
      </c>
      <c r="D330" s="10" t="s">
        <v>518</v>
      </c>
      <c r="E330" s="10" t="s">
        <v>802</v>
      </c>
      <c r="F330" s="10" t="s">
        <v>802</v>
      </c>
      <c r="G330" s="10"/>
      <c r="H330" s="10">
        <v>1</v>
      </c>
      <c r="I330" s="12">
        <v>417.14</v>
      </c>
      <c r="J330" s="12"/>
    </row>
    <row r="331" spans="2:10" x14ac:dyDescent="0.3">
      <c r="B331" s="10"/>
      <c r="C331" s="10">
        <v>324</v>
      </c>
      <c r="D331" s="10" t="s">
        <v>519</v>
      </c>
      <c r="E331" s="10">
        <v>39</v>
      </c>
      <c r="F331" s="10">
        <v>36</v>
      </c>
      <c r="G331" s="10"/>
      <c r="H331" s="10">
        <v>2</v>
      </c>
      <c r="I331" s="12">
        <v>521</v>
      </c>
      <c r="J331" s="12">
        <f>+(E331*H331)/I331</f>
        <v>0.14971209213051823</v>
      </c>
    </row>
    <row r="332" spans="2:10" x14ac:dyDescent="0.3">
      <c r="B332" s="10"/>
      <c r="C332" s="10">
        <v>325</v>
      </c>
      <c r="D332" s="10" t="s">
        <v>520</v>
      </c>
      <c r="E332" s="10">
        <v>85</v>
      </c>
      <c r="F332" s="10">
        <v>85</v>
      </c>
      <c r="G332" s="10"/>
      <c r="H332" s="10">
        <v>2</v>
      </c>
      <c r="I332" s="12">
        <v>521</v>
      </c>
      <c r="J332" s="12">
        <f t="shared" ref="J332:J378" si="9">+(E332*H332)/I332</f>
        <v>0.32629558541266795</v>
      </c>
    </row>
    <row r="333" spans="2:10" x14ac:dyDescent="0.3">
      <c r="B333" s="10"/>
      <c r="C333" s="10">
        <v>326</v>
      </c>
      <c r="D333" s="10" t="s">
        <v>203</v>
      </c>
      <c r="E333" s="10">
        <v>129</v>
      </c>
      <c r="F333" s="10">
        <v>92.95</v>
      </c>
      <c r="G333" s="10"/>
      <c r="H333" s="10">
        <v>2</v>
      </c>
      <c r="I333" s="12">
        <v>521</v>
      </c>
      <c r="J333" s="12">
        <f t="shared" si="9"/>
        <v>0.49520153550863721</v>
      </c>
    </row>
    <row r="334" spans="2:10" x14ac:dyDescent="0.3">
      <c r="B334" s="10"/>
      <c r="C334" s="10">
        <v>327</v>
      </c>
      <c r="D334" s="10" t="s">
        <v>632</v>
      </c>
      <c r="E334" s="10">
        <v>8</v>
      </c>
      <c r="F334" s="10">
        <v>8</v>
      </c>
      <c r="G334" s="10"/>
      <c r="H334" s="10">
        <v>2</v>
      </c>
      <c r="I334" s="12">
        <v>521</v>
      </c>
      <c r="J334" s="12">
        <f t="shared" si="9"/>
        <v>3.0710172744721688E-2</v>
      </c>
    </row>
    <row r="335" spans="2:10" x14ac:dyDescent="0.3">
      <c r="B335" s="10"/>
      <c r="C335" s="10">
        <v>328</v>
      </c>
      <c r="D335" s="10" t="s">
        <v>116</v>
      </c>
      <c r="E335" s="10">
        <v>5</v>
      </c>
      <c r="F335" s="10">
        <v>5</v>
      </c>
      <c r="G335" s="10"/>
      <c r="H335" s="10">
        <v>1</v>
      </c>
      <c r="I335" s="12">
        <v>261</v>
      </c>
      <c r="J335" s="12">
        <f t="shared" si="9"/>
        <v>1.9157088122605363E-2</v>
      </c>
    </row>
    <row r="336" spans="2:10" x14ac:dyDescent="0.3">
      <c r="B336" s="10"/>
      <c r="C336" s="10">
        <v>329</v>
      </c>
      <c r="D336" s="10" t="s">
        <v>521</v>
      </c>
      <c r="E336" s="10">
        <v>20</v>
      </c>
      <c r="F336" s="10">
        <v>20</v>
      </c>
      <c r="G336" s="10"/>
      <c r="H336" s="10">
        <v>1</v>
      </c>
      <c r="I336" s="12">
        <v>521</v>
      </c>
      <c r="J336" s="12">
        <f t="shared" si="9"/>
        <v>3.8387715930902108E-2</v>
      </c>
    </row>
    <row r="337" spans="2:10" x14ac:dyDescent="0.3">
      <c r="B337" s="10"/>
      <c r="C337" s="10">
        <v>330</v>
      </c>
      <c r="D337" s="10" t="s">
        <v>522</v>
      </c>
      <c r="E337" s="10">
        <v>29.5</v>
      </c>
      <c r="F337" s="10">
        <v>29.5</v>
      </c>
      <c r="G337" s="10"/>
      <c r="H337" s="10">
        <v>2</v>
      </c>
      <c r="I337" s="12">
        <v>52</v>
      </c>
      <c r="J337" s="12">
        <f t="shared" si="9"/>
        <v>1.1346153846153846</v>
      </c>
    </row>
    <row r="338" spans="2:10" x14ac:dyDescent="0.3">
      <c r="B338" s="10"/>
      <c r="C338" s="10">
        <v>331</v>
      </c>
      <c r="D338" s="10" t="s">
        <v>523</v>
      </c>
      <c r="E338" s="10">
        <v>17.5</v>
      </c>
      <c r="F338" s="10">
        <v>10</v>
      </c>
      <c r="G338" s="10"/>
      <c r="H338" s="10">
        <v>1</v>
      </c>
      <c r="I338" s="12">
        <v>261</v>
      </c>
      <c r="J338" s="12">
        <f t="shared" si="9"/>
        <v>6.7049808429118771E-2</v>
      </c>
    </row>
    <row r="339" spans="2:10" x14ac:dyDescent="0.3">
      <c r="B339" s="10"/>
      <c r="C339" s="10">
        <v>332</v>
      </c>
      <c r="D339" s="10" t="s">
        <v>207</v>
      </c>
      <c r="E339" s="10">
        <v>6.5</v>
      </c>
      <c r="F339" s="10">
        <v>8</v>
      </c>
      <c r="G339" s="10"/>
      <c r="H339" s="10">
        <v>2</v>
      </c>
      <c r="I339" s="12">
        <v>261</v>
      </c>
      <c r="J339" s="12">
        <f t="shared" si="9"/>
        <v>4.9808429118773943E-2</v>
      </c>
    </row>
    <row r="340" spans="2:10" x14ac:dyDescent="0.3">
      <c r="B340" s="10"/>
      <c r="C340" s="10">
        <v>333</v>
      </c>
      <c r="D340" s="10" t="s">
        <v>211</v>
      </c>
      <c r="E340" s="10">
        <v>8</v>
      </c>
      <c r="F340" s="10">
        <v>8</v>
      </c>
      <c r="G340" s="10"/>
      <c r="H340" s="10">
        <v>2</v>
      </c>
      <c r="I340" s="12">
        <v>52</v>
      </c>
      <c r="J340" s="12">
        <f t="shared" si="9"/>
        <v>0.30769230769230771</v>
      </c>
    </row>
    <row r="341" spans="2:10" x14ac:dyDescent="0.3">
      <c r="B341" s="10"/>
      <c r="C341" s="10">
        <v>334</v>
      </c>
      <c r="D341" s="10" t="s">
        <v>524</v>
      </c>
      <c r="E341" s="10">
        <v>19.5</v>
      </c>
      <c r="F341" s="10">
        <v>18</v>
      </c>
      <c r="G341" s="10"/>
      <c r="H341" s="10">
        <v>2</v>
      </c>
      <c r="I341" s="12">
        <v>52</v>
      </c>
      <c r="J341" s="12">
        <f t="shared" si="9"/>
        <v>0.75</v>
      </c>
    </row>
    <row r="342" spans="2:10" x14ac:dyDescent="0.3">
      <c r="B342" s="10"/>
      <c r="C342" s="10">
        <v>335</v>
      </c>
      <c r="D342" s="10" t="s">
        <v>115</v>
      </c>
      <c r="E342" s="10">
        <v>4.54</v>
      </c>
      <c r="F342" s="10">
        <v>5</v>
      </c>
      <c r="G342" s="10"/>
      <c r="H342" s="10">
        <v>1</v>
      </c>
      <c r="I342" s="12">
        <v>417</v>
      </c>
      <c r="J342" s="12">
        <f t="shared" si="9"/>
        <v>1.0887290167865708E-2</v>
      </c>
    </row>
    <row r="343" spans="2:10" x14ac:dyDescent="0.3">
      <c r="B343" s="10"/>
      <c r="C343" s="10">
        <v>336</v>
      </c>
      <c r="D343" s="10" t="s">
        <v>116</v>
      </c>
      <c r="E343" s="10">
        <v>5</v>
      </c>
      <c r="F343" s="10">
        <v>5</v>
      </c>
      <c r="G343" s="10"/>
      <c r="H343" s="10">
        <v>1</v>
      </c>
      <c r="I343" s="12">
        <v>521</v>
      </c>
      <c r="J343" s="12">
        <f t="shared" si="9"/>
        <v>9.5969289827255271E-3</v>
      </c>
    </row>
    <row r="344" spans="2:10" x14ac:dyDescent="0.3">
      <c r="B344" s="10"/>
      <c r="C344" s="10">
        <v>337</v>
      </c>
      <c r="D344" s="10" t="s">
        <v>117</v>
      </c>
      <c r="E344" s="10">
        <v>44</v>
      </c>
      <c r="F344" s="10">
        <v>44</v>
      </c>
      <c r="G344" s="10"/>
      <c r="H344" s="10">
        <v>1</v>
      </c>
      <c r="I344" s="12">
        <v>521</v>
      </c>
      <c r="J344" s="12">
        <f t="shared" si="9"/>
        <v>8.4452975047984644E-2</v>
      </c>
    </row>
    <row r="345" spans="2:10" x14ac:dyDescent="0.3">
      <c r="B345" s="10"/>
      <c r="C345" s="10">
        <v>338</v>
      </c>
      <c r="D345" s="10" t="s">
        <v>118</v>
      </c>
      <c r="E345" s="10">
        <v>27</v>
      </c>
      <c r="F345" s="10">
        <v>27</v>
      </c>
      <c r="G345" s="10"/>
      <c r="H345" s="10">
        <v>1</v>
      </c>
      <c r="I345" s="12">
        <v>521</v>
      </c>
      <c r="J345" s="12">
        <f t="shared" si="9"/>
        <v>5.1823416506717852E-2</v>
      </c>
    </row>
    <row r="346" spans="2:10" x14ac:dyDescent="0.3">
      <c r="B346" s="10"/>
      <c r="C346" s="10">
        <v>339</v>
      </c>
      <c r="D346" s="10" t="s">
        <v>120</v>
      </c>
      <c r="E346" s="10">
        <v>6.5</v>
      </c>
      <c r="F346" s="10">
        <v>19.5</v>
      </c>
      <c r="G346" s="10"/>
      <c r="H346" s="10">
        <v>1</v>
      </c>
      <c r="I346" s="12">
        <v>521</v>
      </c>
      <c r="J346" s="12">
        <f t="shared" si="9"/>
        <v>1.2476007677543186E-2</v>
      </c>
    </row>
    <row r="347" spans="2:10" x14ac:dyDescent="0.3">
      <c r="B347" s="10"/>
      <c r="C347" s="10">
        <v>340</v>
      </c>
      <c r="D347" s="10" t="s">
        <v>121</v>
      </c>
      <c r="E347" s="10">
        <v>7.29</v>
      </c>
      <c r="F347" s="10">
        <v>3.99</v>
      </c>
      <c r="G347" s="10"/>
      <c r="H347" s="10">
        <v>1</v>
      </c>
      <c r="I347" s="12">
        <v>521</v>
      </c>
      <c r="J347" s="12">
        <f t="shared" si="9"/>
        <v>1.3992322456813819E-2</v>
      </c>
    </row>
    <row r="348" spans="2:10" x14ac:dyDescent="0.3">
      <c r="B348" s="10"/>
      <c r="C348" s="10">
        <v>341</v>
      </c>
      <c r="D348" s="10" t="s">
        <v>525</v>
      </c>
      <c r="E348" s="10">
        <v>7.02</v>
      </c>
      <c r="F348" s="10">
        <v>15</v>
      </c>
      <c r="G348" s="10"/>
      <c r="H348" s="10">
        <v>1</v>
      </c>
      <c r="I348" s="12">
        <v>52</v>
      </c>
      <c r="J348" s="12">
        <f t="shared" si="9"/>
        <v>0.13499999999999998</v>
      </c>
    </row>
    <row r="349" spans="2:10" x14ac:dyDescent="0.3">
      <c r="B349" s="10"/>
      <c r="C349" s="10">
        <v>342</v>
      </c>
      <c r="D349" s="10" t="s">
        <v>526</v>
      </c>
      <c r="E349" s="10">
        <v>34.99</v>
      </c>
      <c r="F349" s="10">
        <v>35</v>
      </c>
      <c r="G349" s="10"/>
      <c r="H349" s="10">
        <v>1</v>
      </c>
      <c r="I349" s="12">
        <v>521</v>
      </c>
      <c r="J349" s="12">
        <f t="shared" si="9"/>
        <v>6.715930902111325E-2</v>
      </c>
    </row>
    <row r="350" spans="2:10" x14ac:dyDescent="0.3">
      <c r="B350" s="10"/>
      <c r="C350" s="10">
        <v>343</v>
      </c>
      <c r="D350" s="10" t="s">
        <v>527</v>
      </c>
      <c r="E350" s="10">
        <v>20</v>
      </c>
      <c r="F350" s="10">
        <v>15</v>
      </c>
      <c r="G350" s="10"/>
      <c r="H350" s="10">
        <v>2</v>
      </c>
      <c r="I350" s="12">
        <v>104</v>
      </c>
      <c r="J350" s="12">
        <f t="shared" si="9"/>
        <v>0.38461538461538464</v>
      </c>
    </row>
    <row r="351" spans="2:10" x14ac:dyDescent="0.3">
      <c r="B351" s="10"/>
      <c r="C351" s="10">
        <v>344</v>
      </c>
      <c r="D351" s="10" t="s">
        <v>528</v>
      </c>
      <c r="E351" s="10">
        <v>25</v>
      </c>
      <c r="F351" s="10">
        <v>20</v>
      </c>
      <c r="G351" s="10"/>
      <c r="H351" s="10">
        <v>2</v>
      </c>
      <c r="I351" s="12">
        <v>4</v>
      </c>
      <c r="J351" s="12">
        <f t="shared" si="9"/>
        <v>12.5</v>
      </c>
    </row>
    <row r="352" spans="2:10" x14ac:dyDescent="0.3">
      <c r="B352" s="10"/>
      <c r="C352" s="10">
        <v>345</v>
      </c>
      <c r="D352" s="10" t="s">
        <v>529</v>
      </c>
      <c r="E352" s="10">
        <v>20.25</v>
      </c>
      <c r="F352" s="10">
        <v>19.45</v>
      </c>
      <c r="G352" s="10"/>
      <c r="H352" s="10">
        <v>1</v>
      </c>
      <c r="I352" s="12">
        <v>4</v>
      </c>
      <c r="J352" s="12">
        <f t="shared" si="9"/>
        <v>5.0625</v>
      </c>
    </row>
    <row r="353" spans="2:10" x14ac:dyDescent="0.3">
      <c r="B353" s="10"/>
      <c r="C353" s="10">
        <v>346</v>
      </c>
      <c r="D353" s="10" t="s">
        <v>530</v>
      </c>
      <c r="E353" s="10"/>
      <c r="F353" s="10">
        <v>0</v>
      </c>
      <c r="G353" s="10"/>
      <c r="H353" s="10">
        <v>1</v>
      </c>
      <c r="I353" s="12">
        <v>4</v>
      </c>
      <c r="J353" s="12">
        <f t="shared" si="9"/>
        <v>0</v>
      </c>
    </row>
    <row r="354" spans="2:10" x14ac:dyDescent="0.3">
      <c r="B354" s="10"/>
      <c r="C354" s="10">
        <v>347</v>
      </c>
      <c r="D354" s="10" t="s">
        <v>695</v>
      </c>
      <c r="E354" s="10">
        <v>185.25</v>
      </c>
      <c r="F354" s="10">
        <v>152.53</v>
      </c>
      <c r="G354" s="10"/>
      <c r="H354" s="10">
        <v>1</v>
      </c>
      <c r="I354" s="12">
        <v>1</v>
      </c>
      <c r="J354" s="12">
        <f t="shared" si="9"/>
        <v>185.25</v>
      </c>
    </row>
    <row r="355" spans="2:10" x14ac:dyDescent="0.3">
      <c r="B355" s="10"/>
      <c r="C355" s="10">
        <v>348</v>
      </c>
      <c r="D355" s="10" t="s">
        <v>533</v>
      </c>
      <c r="E355" s="10">
        <v>30</v>
      </c>
      <c r="F355" s="10">
        <v>24</v>
      </c>
      <c r="G355" s="10"/>
      <c r="H355" s="10">
        <v>2</v>
      </c>
      <c r="I355" s="12">
        <v>521</v>
      </c>
      <c r="J355" s="12">
        <f t="shared" si="9"/>
        <v>0.11516314779270634</v>
      </c>
    </row>
    <row r="356" spans="2:10" x14ac:dyDescent="0.3">
      <c r="B356" s="10"/>
      <c r="C356" s="10">
        <v>349</v>
      </c>
      <c r="D356" s="10" t="s">
        <v>534</v>
      </c>
      <c r="E356" s="10">
        <v>6.99</v>
      </c>
      <c r="F356" s="10">
        <f>1.99+3.99+2.99</f>
        <v>8.9700000000000006</v>
      </c>
      <c r="G356" s="10"/>
      <c r="H356" s="10">
        <v>1</v>
      </c>
      <c r="I356" s="12">
        <v>156</v>
      </c>
      <c r="J356" s="12">
        <f t="shared" si="9"/>
        <v>4.4807692307692312E-2</v>
      </c>
    </row>
    <row r="357" spans="2:10" x14ac:dyDescent="0.3">
      <c r="B357" s="10"/>
      <c r="C357" s="10">
        <v>350</v>
      </c>
      <c r="D357" s="10" t="s">
        <v>670</v>
      </c>
      <c r="E357" s="10">
        <v>3.5</v>
      </c>
      <c r="F357" s="10">
        <v>5</v>
      </c>
      <c r="G357" s="10"/>
      <c r="H357" s="10">
        <v>1</v>
      </c>
      <c r="I357" s="12">
        <v>521</v>
      </c>
      <c r="J357" s="12">
        <f t="shared" si="9"/>
        <v>6.7178502879078695E-3</v>
      </c>
    </row>
    <row r="358" spans="2:10" x14ac:dyDescent="0.3">
      <c r="B358" s="10"/>
      <c r="C358" s="10">
        <v>351</v>
      </c>
      <c r="D358" s="10" t="s">
        <v>540</v>
      </c>
      <c r="E358" s="10">
        <v>5</v>
      </c>
      <c r="F358" s="10">
        <v>4.99</v>
      </c>
      <c r="G358" s="10"/>
      <c r="H358" s="10">
        <v>1</v>
      </c>
      <c r="I358" s="12">
        <v>261</v>
      </c>
      <c r="J358" s="12">
        <f t="shared" si="9"/>
        <v>1.9157088122605363E-2</v>
      </c>
    </row>
    <row r="359" spans="2:10" x14ac:dyDescent="0.3">
      <c r="B359" s="10"/>
      <c r="C359" s="10">
        <v>352</v>
      </c>
      <c r="D359" s="10" t="s">
        <v>542</v>
      </c>
      <c r="E359" s="10">
        <v>5</v>
      </c>
      <c r="F359" s="10">
        <v>5</v>
      </c>
      <c r="G359" s="10"/>
      <c r="H359" s="10">
        <v>1</v>
      </c>
      <c r="I359" s="12">
        <v>521</v>
      </c>
      <c r="J359" s="12">
        <f t="shared" si="9"/>
        <v>9.5969289827255271E-3</v>
      </c>
    </row>
    <row r="360" spans="2:10" x14ac:dyDescent="0.3">
      <c r="B360" s="10"/>
      <c r="C360" s="10">
        <v>353</v>
      </c>
      <c r="D360" s="10" t="s">
        <v>671</v>
      </c>
      <c r="E360" s="10">
        <v>9.99</v>
      </c>
      <c r="F360" s="10">
        <v>9.99</v>
      </c>
      <c r="G360" s="10"/>
      <c r="H360" s="10">
        <v>1</v>
      </c>
      <c r="I360" s="12">
        <v>52</v>
      </c>
      <c r="J360" s="12">
        <f t="shared" si="9"/>
        <v>0.19211538461538463</v>
      </c>
    </row>
    <row r="361" spans="2:10" x14ac:dyDescent="0.3">
      <c r="B361" s="10"/>
      <c r="C361" s="10">
        <v>354</v>
      </c>
      <c r="D361" s="10" t="s">
        <v>469</v>
      </c>
      <c r="E361" s="10">
        <v>21</v>
      </c>
      <c r="F361" s="10">
        <v>21</v>
      </c>
      <c r="G361" s="10"/>
      <c r="H361" s="10">
        <v>1</v>
      </c>
      <c r="I361" s="12">
        <v>261</v>
      </c>
      <c r="J361" s="12">
        <f t="shared" si="9"/>
        <v>8.0459770114942528E-2</v>
      </c>
    </row>
    <row r="362" spans="2:10" x14ac:dyDescent="0.3">
      <c r="B362" s="10"/>
      <c r="C362" s="10">
        <v>355</v>
      </c>
      <c r="D362" s="10" t="s">
        <v>543</v>
      </c>
      <c r="E362" s="10">
        <v>120.26</v>
      </c>
      <c r="F362" s="10">
        <v>140</v>
      </c>
      <c r="G362" s="10"/>
      <c r="H362" s="10">
        <v>1</v>
      </c>
      <c r="I362" s="12">
        <v>521</v>
      </c>
      <c r="J362" s="12">
        <f t="shared" si="9"/>
        <v>0.23082533589251442</v>
      </c>
    </row>
    <row r="363" spans="2:10" x14ac:dyDescent="0.3">
      <c r="B363" s="10"/>
      <c r="C363" s="10">
        <v>356</v>
      </c>
      <c r="D363" s="10" t="s">
        <v>543</v>
      </c>
      <c r="E363" s="10">
        <v>120.26</v>
      </c>
      <c r="F363" s="10">
        <v>140</v>
      </c>
      <c r="G363" s="10"/>
      <c r="H363" s="10">
        <v>1</v>
      </c>
      <c r="I363" s="12">
        <v>521</v>
      </c>
      <c r="J363" s="12">
        <f t="shared" si="9"/>
        <v>0.23082533589251442</v>
      </c>
    </row>
    <row r="364" spans="2:10" x14ac:dyDescent="0.3">
      <c r="B364" s="10"/>
      <c r="C364" s="10">
        <v>357</v>
      </c>
      <c r="D364" s="10" t="s">
        <v>543</v>
      </c>
      <c r="E364" s="10">
        <v>120.26</v>
      </c>
      <c r="F364" s="10">
        <v>140</v>
      </c>
      <c r="G364" s="10"/>
      <c r="H364" s="10">
        <v>1</v>
      </c>
      <c r="I364" s="12">
        <v>521</v>
      </c>
      <c r="J364" s="12">
        <f t="shared" si="9"/>
        <v>0.23082533589251442</v>
      </c>
    </row>
    <row r="365" spans="2:10" x14ac:dyDescent="0.3">
      <c r="B365" s="10"/>
      <c r="C365" s="10">
        <v>358</v>
      </c>
      <c r="D365" s="10" t="s">
        <v>545</v>
      </c>
      <c r="E365" s="10">
        <v>300</v>
      </c>
      <c r="F365" s="10">
        <v>95.88</v>
      </c>
      <c r="G365" s="10"/>
      <c r="H365" s="10">
        <v>1</v>
      </c>
      <c r="I365" s="12">
        <v>1043</v>
      </c>
      <c r="J365" s="12">
        <f t="shared" si="9"/>
        <v>0.28763183125599234</v>
      </c>
    </row>
    <row r="366" spans="2:10" x14ac:dyDescent="0.3">
      <c r="B366" s="10"/>
      <c r="C366" s="10">
        <v>359</v>
      </c>
      <c r="D366" s="10" t="s">
        <v>544</v>
      </c>
      <c r="E366" s="10">
        <v>102.68</v>
      </c>
      <c r="F366" s="10">
        <v>95.34</v>
      </c>
      <c r="G366" s="10"/>
      <c r="H366" s="10">
        <v>1</v>
      </c>
      <c r="I366" s="12">
        <v>1043</v>
      </c>
      <c r="J366" s="12">
        <f t="shared" si="9"/>
        <v>9.8446788111217653E-2</v>
      </c>
    </row>
    <row r="367" spans="2:10" x14ac:dyDescent="0.3">
      <c r="B367" s="10"/>
      <c r="C367" s="10">
        <v>360</v>
      </c>
      <c r="D367" s="10" t="s">
        <v>544</v>
      </c>
      <c r="E367" s="10">
        <v>102.68</v>
      </c>
      <c r="F367" s="10">
        <v>95.34</v>
      </c>
      <c r="G367" s="10"/>
      <c r="H367" s="10">
        <v>1</v>
      </c>
      <c r="I367" s="12">
        <v>1043</v>
      </c>
      <c r="J367" s="12">
        <f t="shared" si="9"/>
        <v>9.8446788111217653E-2</v>
      </c>
    </row>
    <row r="368" spans="2:10" x14ac:dyDescent="0.3">
      <c r="B368" s="10"/>
      <c r="C368" s="10">
        <v>361</v>
      </c>
      <c r="D368" s="10" t="s">
        <v>545</v>
      </c>
      <c r="E368" s="10">
        <v>300</v>
      </c>
      <c r="F368" s="10">
        <v>95.88</v>
      </c>
      <c r="G368" s="10"/>
      <c r="H368" s="10">
        <v>1</v>
      </c>
      <c r="I368" s="12">
        <v>521</v>
      </c>
      <c r="J368" s="12">
        <f t="shared" si="9"/>
        <v>0.57581573896353166</v>
      </c>
    </row>
    <row r="369" spans="2:13" x14ac:dyDescent="0.3">
      <c r="B369" s="10"/>
      <c r="C369" s="10">
        <v>362</v>
      </c>
      <c r="D369" s="10" t="s">
        <v>545</v>
      </c>
      <c r="E369" s="10">
        <v>300</v>
      </c>
      <c r="F369" s="10">
        <v>95.88</v>
      </c>
      <c r="G369" s="10"/>
      <c r="H369" s="10">
        <v>1</v>
      </c>
      <c r="I369" s="12">
        <v>521</v>
      </c>
      <c r="J369" s="12">
        <f t="shared" si="9"/>
        <v>0.57581573896353166</v>
      </c>
    </row>
    <row r="370" spans="2:13" x14ac:dyDescent="0.3">
      <c r="B370" s="10"/>
      <c r="C370" s="10">
        <v>363</v>
      </c>
      <c r="D370" s="10" t="s">
        <v>545</v>
      </c>
      <c r="E370" s="10">
        <v>300</v>
      </c>
      <c r="F370" s="10">
        <v>95.88</v>
      </c>
      <c r="G370" s="10"/>
      <c r="H370" s="10">
        <v>1</v>
      </c>
      <c r="I370" s="12">
        <v>521</v>
      </c>
      <c r="J370" s="12">
        <f t="shared" si="9"/>
        <v>0.57581573896353166</v>
      </c>
    </row>
    <row r="371" spans="2:13" x14ac:dyDescent="0.3">
      <c r="B371" s="10"/>
      <c r="C371" s="10">
        <v>364</v>
      </c>
      <c r="D371" s="10" t="s">
        <v>115</v>
      </c>
      <c r="E371" s="10">
        <v>4.54</v>
      </c>
      <c r="F371" s="10">
        <v>5</v>
      </c>
      <c r="G371" s="10"/>
      <c r="H371" s="10">
        <v>1</v>
      </c>
      <c r="I371" s="12">
        <v>417</v>
      </c>
      <c r="J371" s="12">
        <f t="shared" si="9"/>
        <v>1.0887290167865708E-2</v>
      </c>
    </row>
    <row r="372" spans="2:13" x14ac:dyDescent="0.3">
      <c r="B372" s="10"/>
      <c r="C372" s="10">
        <v>365</v>
      </c>
      <c r="D372" s="10" t="s">
        <v>116</v>
      </c>
      <c r="E372" s="10">
        <v>5</v>
      </c>
      <c r="F372" s="10">
        <v>5</v>
      </c>
      <c r="G372" s="10"/>
      <c r="H372" s="10">
        <v>1</v>
      </c>
      <c r="I372" s="12">
        <v>521</v>
      </c>
      <c r="J372" s="12">
        <f t="shared" si="9"/>
        <v>9.5969289827255271E-3</v>
      </c>
    </row>
    <row r="373" spans="2:13" x14ac:dyDescent="0.3">
      <c r="B373" s="10"/>
      <c r="C373" s="10">
        <v>366</v>
      </c>
      <c r="D373" s="10" t="s">
        <v>117</v>
      </c>
      <c r="E373" s="10">
        <v>44</v>
      </c>
      <c r="F373" s="10">
        <v>44</v>
      </c>
      <c r="G373" s="10"/>
      <c r="H373" s="10">
        <v>1</v>
      </c>
      <c r="I373" s="12">
        <v>521</v>
      </c>
      <c r="J373" s="12">
        <f t="shared" si="9"/>
        <v>8.4452975047984644E-2</v>
      </c>
    </row>
    <row r="374" spans="2:13" x14ac:dyDescent="0.3">
      <c r="B374" s="10"/>
      <c r="C374" s="10">
        <v>367</v>
      </c>
      <c r="D374" s="10" t="s">
        <v>118</v>
      </c>
      <c r="E374" s="10">
        <v>27</v>
      </c>
      <c r="F374" s="10">
        <v>27</v>
      </c>
      <c r="G374" s="10"/>
      <c r="H374" s="10">
        <v>1</v>
      </c>
      <c r="I374" s="12">
        <v>521</v>
      </c>
      <c r="J374" s="12">
        <f t="shared" si="9"/>
        <v>5.1823416506717852E-2</v>
      </c>
    </row>
    <row r="375" spans="2:13" x14ac:dyDescent="0.3">
      <c r="B375" s="10"/>
      <c r="C375" s="10">
        <v>368</v>
      </c>
      <c r="D375" s="10" t="s">
        <v>120</v>
      </c>
      <c r="E375" s="10">
        <v>6.5</v>
      </c>
      <c r="F375" s="10">
        <v>19.5</v>
      </c>
      <c r="G375" s="10"/>
      <c r="H375" s="10">
        <v>1</v>
      </c>
      <c r="I375" s="12">
        <v>521</v>
      </c>
      <c r="J375" s="12">
        <f t="shared" si="9"/>
        <v>1.2476007677543186E-2</v>
      </c>
    </row>
    <row r="376" spans="2:13" x14ac:dyDescent="0.3">
      <c r="B376" s="10"/>
      <c r="C376" s="10">
        <v>369</v>
      </c>
      <c r="D376" s="10" t="s">
        <v>121</v>
      </c>
      <c r="E376" s="10">
        <v>7.29</v>
      </c>
      <c r="F376" s="10">
        <v>3.99</v>
      </c>
      <c r="G376" s="10"/>
      <c r="H376" s="10">
        <v>1</v>
      </c>
      <c r="I376" s="12">
        <v>521</v>
      </c>
      <c r="J376" s="12">
        <f t="shared" si="9"/>
        <v>1.3992322456813819E-2</v>
      </c>
    </row>
    <row r="377" spans="2:13" x14ac:dyDescent="0.3">
      <c r="B377" s="10"/>
      <c r="C377" s="10">
        <v>370</v>
      </c>
      <c r="D377" s="10" t="s">
        <v>168</v>
      </c>
      <c r="E377" s="10">
        <v>16</v>
      </c>
      <c r="F377" s="10">
        <v>15.17</v>
      </c>
      <c r="G377" s="10"/>
      <c r="H377" s="10">
        <v>1</v>
      </c>
      <c r="I377" s="12">
        <v>521</v>
      </c>
      <c r="J377" s="12">
        <f t="shared" si="9"/>
        <v>3.0710172744721688E-2</v>
      </c>
    </row>
    <row r="378" spans="2:13" x14ac:dyDescent="0.3">
      <c r="B378" s="10"/>
      <c r="C378" s="10">
        <v>371</v>
      </c>
      <c r="D378" s="10" t="s">
        <v>688</v>
      </c>
      <c r="E378" s="10">
        <v>199</v>
      </c>
      <c r="F378" s="10">
        <v>199.99</v>
      </c>
      <c r="G378" s="10"/>
      <c r="H378" s="10">
        <v>1</v>
      </c>
      <c r="I378" s="12">
        <v>521</v>
      </c>
      <c r="J378" s="12">
        <f t="shared" si="9"/>
        <v>0.38195777351247601</v>
      </c>
      <c r="K378" s="23" t="s">
        <v>812</v>
      </c>
      <c r="L378" s="54">
        <f>SUM(J195:J378)</f>
        <v>224.79827638407539</v>
      </c>
      <c r="M378" s="25">
        <f>COUNT(J195:J378)</f>
        <v>182</v>
      </c>
    </row>
    <row r="379" spans="2:13" x14ac:dyDescent="0.3">
      <c r="B379" s="11" t="s">
        <v>546</v>
      </c>
      <c r="C379" s="10"/>
      <c r="D379" s="10"/>
      <c r="E379" s="10"/>
      <c r="F379" s="10"/>
      <c r="G379" s="10"/>
      <c r="H379" s="10"/>
      <c r="I379" s="12"/>
      <c r="J379" s="12"/>
    </row>
    <row r="380" spans="2:13" x14ac:dyDescent="0.3">
      <c r="B380" s="10"/>
      <c r="C380" s="10">
        <v>372</v>
      </c>
      <c r="D380" s="10" t="s">
        <v>217</v>
      </c>
      <c r="E380" s="10">
        <v>3.85</v>
      </c>
      <c r="F380" s="10">
        <v>3.85</v>
      </c>
      <c r="G380" s="10"/>
      <c r="H380" s="10">
        <v>5</v>
      </c>
      <c r="I380" s="12">
        <v>52</v>
      </c>
      <c r="J380" s="12">
        <f>+(E380*H380)/I380</f>
        <v>0.37019230769230771</v>
      </c>
    </row>
    <row r="381" spans="2:13" x14ac:dyDescent="0.3">
      <c r="B381" s="10"/>
      <c r="C381" s="10">
        <v>373</v>
      </c>
      <c r="D381" s="10" t="s">
        <v>218</v>
      </c>
      <c r="E381" s="10">
        <v>0</v>
      </c>
      <c r="F381" s="10">
        <v>0</v>
      </c>
      <c r="G381" s="10"/>
      <c r="H381" s="10">
        <v>2</v>
      </c>
      <c r="I381" s="12">
        <v>104</v>
      </c>
      <c r="J381" s="12">
        <f t="shared" ref="J381:J439" si="10">+(E381*H381)/I381</f>
        <v>0</v>
      </c>
    </row>
    <row r="382" spans="2:13" x14ac:dyDescent="0.3">
      <c r="B382" s="10"/>
      <c r="C382" s="10">
        <v>374</v>
      </c>
      <c r="D382" s="10" t="s">
        <v>547</v>
      </c>
      <c r="E382" s="10">
        <v>100</v>
      </c>
      <c r="F382" s="10">
        <v>100</v>
      </c>
      <c r="G382" s="10"/>
      <c r="H382" s="10">
        <v>2</v>
      </c>
      <c r="I382" s="12">
        <v>104</v>
      </c>
      <c r="J382" s="12">
        <f t="shared" si="10"/>
        <v>1.9230769230769231</v>
      </c>
    </row>
    <row r="383" spans="2:13" x14ac:dyDescent="0.3">
      <c r="B383" s="10"/>
      <c r="C383" s="10">
        <v>375</v>
      </c>
      <c r="D383" s="10" t="s">
        <v>220</v>
      </c>
      <c r="E383" s="10">
        <v>18.5</v>
      </c>
      <c r="F383" s="10">
        <v>18.5</v>
      </c>
      <c r="G383" s="10"/>
      <c r="H383" s="10">
        <v>2</v>
      </c>
      <c r="I383" s="12">
        <v>26</v>
      </c>
      <c r="J383" s="12">
        <f t="shared" si="10"/>
        <v>1.4230769230769231</v>
      </c>
    </row>
    <row r="384" spans="2:13" x14ac:dyDescent="0.3">
      <c r="B384" s="10"/>
      <c r="C384" s="10">
        <v>376</v>
      </c>
      <c r="D384" s="10" t="s">
        <v>221</v>
      </c>
      <c r="E384" s="10">
        <v>50.5</v>
      </c>
      <c r="F384" s="10">
        <v>55.5</v>
      </c>
      <c r="G384" s="10"/>
      <c r="H384" s="10">
        <v>2</v>
      </c>
      <c r="I384" s="12">
        <v>52</v>
      </c>
      <c r="J384" s="12">
        <f t="shared" si="10"/>
        <v>1.9423076923076923</v>
      </c>
    </row>
    <row r="385" spans="2:10" x14ac:dyDescent="0.3">
      <c r="B385" s="10"/>
      <c r="C385" s="10">
        <v>377</v>
      </c>
      <c r="D385" s="10" t="s">
        <v>548</v>
      </c>
      <c r="E385" s="10">
        <v>1.5</v>
      </c>
      <c r="F385" s="10">
        <v>1.5</v>
      </c>
      <c r="G385" s="10"/>
      <c r="H385" s="10">
        <v>1</v>
      </c>
      <c r="I385" s="12">
        <v>52</v>
      </c>
      <c r="J385" s="12">
        <f t="shared" si="10"/>
        <v>2.8846153846153848E-2</v>
      </c>
    </row>
    <row r="386" spans="2:10" x14ac:dyDescent="0.3">
      <c r="B386" s="10"/>
      <c r="C386" s="10">
        <v>378</v>
      </c>
      <c r="D386" s="10" t="s">
        <v>549</v>
      </c>
      <c r="E386" s="10">
        <v>4.1900000000000004</v>
      </c>
      <c r="F386" s="10">
        <v>4.1900000000000004</v>
      </c>
      <c r="G386" s="10"/>
      <c r="H386" s="10">
        <v>1</v>
      </c>
      <c r="I386" s="12">
        <v>52</v>
      </c>
      <c r="J386" s="12">
        <f t="shared" si="10"/>
        <v>8.0576923076923088E-2</v>
      </c>
    </row>
    <row r="387" spans="2:10" x14ac:dyDescent="0.3">
      <c r="B387" s="10"/>
      <c r="C387" s="10">
        <v>379</v>
      </c>
      <c r="D387" s="10" t="s">
        <v>550</v>
      </c>
      <c r="E387" s="10">
        <v>0.37</v>
      </c>
      <c r="F387" s="10">
        <v>0.32</v>
      </c>
      <c r="G387" s="10"/>
      <c r="H387" s="10">
        <v>1</v>
      </c>
      <c r="I387" s="12">
        <v>9</v>
      </c>
      <c r="J387" s="12">
        <f t="shared" si="10"/>
        <v>4.1111111111111112E-2</v>
      </c>
    </row>
    <row r="388" spans="2:10" x14ac:dyDescent="0.3">
      <c r="B388" s="10"/>
      <c r="C388" s="10">
        <v>380</v>
      </c>
      <c r="D388" s="10" t="s">
        <v>224</v>
      </c>
      <c r="E388" s="10">
        <v>0.42</v>
      </c>
      <c r="F388" s="10">
        <v>0.37</v>
      </c>
      <c r="G388" s="10"/>
      <c r="H388" s="10">
        <v>1</v>
      </c>
      <c r="I388" s="12">
        <v>9</v>
      </c>
      <c r="J388" s="12">
        <f t="shared" si="10"/>
        <v>4.6666666666666662E-2</v>
      </c>
    </row>
    <row r="389" spans="2:10" x14ac:dyDescent="0.3">
      <c r="B389" s="10"/>
      <c r="C389" s="10">
        <v>381</v>
      </c>
      <c r="D389" s="10" t="s">
        <v>389</v>
      </c>
      <c r="E389" s="10">
        <v>1.05</v>
      </c>
      <c r="F389" s="10">
        <v>1.05</v>
      </c>
      <c r="G389" s="10"/>
      <c r="H389" s="10">
        <v>1</v>
      </c>
      <c r="I389" s="12">
        <v>52</v>
      </c>
      <c r="J389" s="12">
        <f t="shared" si="10"/>
        <v>2.0192307692307693E-2</v>
      </c>
    </row>
    <row r="390" spans="2:10" x14ac:dyDescent="0.3">
      <c r="B390" s="10"/>
      <c r="C390" s="10">
        <v>382</v>
      </c>
      <c r="D390" s="10" t="s">
        <v>325</v>
      </c>
      <c r="E390" s="10">
        <v>1.5</v>
      </c>
      <c r="F390" s="10">
        <v>1.31</v>
      </c>
      <c r="G390" s="10"/>
      <c r="H390" s="10">
        <v>1</v>
      </c>
      <c r="I390" s="12">
        <v>261</v>
      </c>
      <c r="J390" s="12">
        <f t="shared" si="10"/>
        <v>5.7471264367816091E-3</v>
      </c>
    </row>
    <row r="391" spans="2:10" x14ac:dyDescent="0.3">
      <c r="B391" s="10"/>
      <c r="C391" s="10">
        <v>383</v>
      </c>
      <c r="D391" s="10" t="s">
        <v>633</v>
      </c>
      <c r="E391" s="10">
        <v>18</v>
      </c>
      <c r="F391" s="10">
        <v>15</v>
      </c>
      <c r="G391" s="10"/>
      <c r="H391" s="10">
        <v>1</v>
      </c>
      <c r="I391" s="12">
        <v>6</v>
      </c>
      <c r="J391" s="12">
        <f t="shared" si="10"/>
        <v>3</v>
      </c>
    </row>
    <row r="392" spans="2:10" x14ac:dyDescent="0.3">
      <c r="B392" s="10"/>
      <c r="C392" s="10">
        <v>384</v>
      </c>
      <c r="D392" s="10" t="s">
        <v>551</v>
      </c>
      <c r="E392" s="10">
        <v>40</v>
      </c>
      <c r="F392" s="10">
        <v>25</v>
      </c>
      <c r="G392" s="10"/>
      <c r="H392" s="10">
        <v>1</v>
      </c>
      <c r="I392" s="12">
        <v>8</v>
      </c>
      <c r="J392" s="12">
        <f t="shared" si="10"/>
        <v>5</v>
      </c>
    </row>
    <row r="393" spans="2:10" x14ac:dyDescent="0.3">
      <c r="B393" s="10"/>
      <c r="C393" s="10">
        <v>385</v>
      </c>
      <c r="D393" s="10" t="s">
        <v>553</v>
      </c>
      <c r="E393" s="10">
        <v>7.99</v>
      </c>
      <c r="F393" s="10">
        <v>7.99</v>
      </c>
      <c r="G393" s="10"/>
      <c r="H393" s="10">
        <v>1</v>
      </c>
      <c r="I393" s="12">
        <v>104</v>
      </c>
      <c r="J393" s="12">
        <f t="shared" si="10"/>
        <v>7.6826923076923084E-2</v>
      </c>
    </row>
    <row r="394" spans="2:10" x14ac:dyDescent="0.3">
      <c r="B394" s="10"/>
      <c r="C394" s="10">
        <v>386</v>
      </c>
      <c r="D394" s="10" t="s">
        <v>554</v>
      </c>
      <c r="E394" s="10">
        <v>19.989999999999998</v>
      </c>
      <c r="F394" s="10">
        <v>19.989999999999998</v>
      </c>
      <c r="G394" s="10"/>
      <c r="H394" s="10">
        <v>1</v>
      </c>
      <c r="I394" s="12">
        <v>104</v>
      </c>
      <c r="J394" s="12">
        <f t="shared" si="10"/>
        <v>0.19221153846153843</v>
      </c>
    </row>
    <row r="395" spans="2:10" x14ac:dyDescent="0.3">
      <c r="B395" s="10"/>
      <c r="C395" s="10">
        <v>387</v>
      </c>
      <c r="D395" s="10" t="s">
        <v>634</v>
      </c>
      <c r="E395" s="10">
        <v>1.5</v>
      </c>
      <c r="F395" s="10">
        <v>1.05</v>
      </c>
      <c r="G395" s="10"/>
      <c r="H395" s="10">
        <v>1</v>
      </c>
      <c r="I395" s="12">
        <v>4</v>
      </c>
      <c r="J395" s="12">
        <f t="shared" si="10"/>
        <v>0.375</v>
      </c>
    </row>
    <row r="396" spans="2:10" x14ac:dyDescent="0.3">
      <c r="B396" s="10"/>
      <c r="C396" s="10">
        <v>388</v>
      </c>
      <c r="D396" s="10" t="s">
        <v>635</v>
      </c>
      <c r="E396" s="10">
        <v>9.99</v>
      </c>
      <c r="F396" s="10">
        <v>9.99</v>
      </c>
      <c r="G396" s="10"/>
      <c r="H396" s="10">
        <v>1</v>
      </c>
      <c r="I396" s="12">
        <v>4</v>
      </c>
      <c r="J396" s="12">
        <f t="shared" si="10"/>
        <v>2.4975000000000001</v>
      </c>
    </row>
    <row r="397" spans="2:10" x14ac:dyDescent="0.3">
      <c r="B397" s="10"/>
      <c r="C397" s="10">
        <v>389</v>
      </c>
      <c r="D397" s="10" t="s">
        <v>636</v>
      </c>
      <c r="E397" s="10">
        <v>0.84</v>
      </c>
      <c r="F397" s="10">
        <v>0.84</v>
      </c>
      <c r="G397" s="10"/>
      <c r="H397" s="10">
        <v>1</v>
      </c>
      <c r="I397" s="12">
        <v>4</v>
      </c>
      <c r="J397" s="12">
        <f t="shared" si="10"/>
        <v>0.21</v>
      </c>
    </row>
    <row r="398" spans="2:10" x14ac:dyDescent="0.3">
      <c r="B398" s="10"/>
      <c r="C398" s="10">
        <v>390</v>
      </c>
      <c r="D398" s="10" t="s">
        <v>637</v>
      </c>
      <c r="E398" s="10">
        <v>4</v>
      </c>
      <c r="F398" s="10">
        <v>2.63</v>
      </c>
      <c r="G398" s="10"/>
      <c r="H398" s="10">
        <v>1</v>
      </c>
      <c r="I398" s="12">
        <v>18</v>
      </c>
      <c r="J398" s="12">
        <f t="shared" si="10"/>
        <v>0.22222222222222221</v>
      </c>
    </row>
    <row r="399" spans="2:10" x14ac:dyDescent="0.3">
      <c r="B399" s="10"/>
      <c r="C399" s="10">
        <v>391</v>
      </c>
      <c r="D399" s="10" t="s">
        <v>235</v>
      </c>
      <c r="E399" s="10">
        <v>0.49</v>
      </c>
      <c r="F399" s="10">
        <v>0.53</v>
      </c>
      <c r="G399" s="10"/>
      <c r="H399" s="10">
        <v>1</v>
      </c>
      <c r="I399" s="12">
        <v>2</v>
      </c>
      <c r="J399" s="12">
        <f t="shared" si="10"/>
        <v>0.245</v>
      </c>
    </row>
    <row r="400" spans="2:10" x14ac:dyDescent="0.3">
      <c r="B400" s="10"/>
      <c r="C400" s="10">
        <v>392</v>
      </c>
      <c r="D400" s="10" t="s">
        <v>395</v>
      </c>
      <c r="E400" s="10">
        <v>1.6</v>
      </c>
      <c r="F400" s="10">
        <v>1.6</v>
      </c>
      <c r="G400" s="10"/>
      <c r="H400" s="10">
        <v>1</v>
      </c>
      <c r="I400" s="12">
        <v>9</v>
      </c>
      <c r="J400" s="12">
        <f t="shared" si="10"/>
        <v>0.17777777777777778</v>
      </c>
    </row>
    <row r="401" spans="2:10" x14ac:dyDescent="0.3">
      <c r="B401" s="10"/>
      <c r="C401" s="10">
        <v>393</v>
      </c>
      <c r="D401" s="10" t="s">
        <v>638</v>
      </c>
      <c r="E401" s="10">
        <v>0.79</v>
      </c>
      <c r="F401" s="10">
        <v>0.89</v>
      </c>
      <c r="G401" s="10"/>
      <c r="H401" s="10">
        <v>1</v>
      </c>
      <c r="I401" s="12">
        <v>4</v>
      </c>
      <c r="J401" s="12">
        <f t="shared" si="10"/>
        <v>0.19750000000000001</v>
      </c>
    </row>
    <row r="402" spans="2:10" x14ac:dyDescent="0.3">
      <c r="B402" s="10"/>
      <c r="C402" s="10">
        <v>394</v>
      </c>
      <c r="D402" s="10" t="s">
        <v>639</v>
      </c>
      <c r="E402" s="10">
        <v>3.15</v>
      </c>
      <c r="F402" s="10">
        <v>3.15</v>
      </c>
      <c r="G402" s="10"/>
      <c r="H402" s="10">
        <v>1</v>
      </c>
      <c r="I402" s="12">
        <v>4</v>
      </c>
      <c r="J402" s="12">
        <f t="shared" si="10"/>
        <v>0.78749999999999998</v>
      </c>
    </row>
    <row r="403" spans="2:10" x14ac:dyDescent="0.3">
      <c r="B403" s="10"/>
      <c r="C403" s="10">
        <v>395</v>
      </c>
      <c r="D403" s="10" t="s">
        <v>640</v>
      </c>
      <c r="E403" s="10">
        <v>3.15</v>
      </c>
      <c r="F403" s="10">
        <v>3.15</v>
      </c>
      <c r="G403" s="10"/>
      <c r="H403" s="10">
        <v>1</v>
      </c>
      <c r="I403" s="12">
        <v>4</v>
      </c>
      <c r="J403" s="12">
        <f t="shared" si="10"/>
        <v>0.78749999999999998</v>
      </c>
    </row>
    <row r="404" spans="2:10" x14ac:dyDescent="0.3">
      <c r="B404" s="10"/>
      <c r="C404" s="10">
        <v>396</v>
      </c>
      <c r="D404" s="10" t="s">
        <v>641</v>
      </c>
      <c r="E404" s="10">
        <v>1.58</v>
      </c>
      <c r="F404" s="10">
        <v>1.58</v>
      </c>
      <c r="G404" s="10"/>
      <c r="H404" s="10">
        <v>1</v>
      </c>
      <c r="I404" s="12">
        <v>4</v>
      </c>
      <c r="J404" s="12">
        <f t="shared" si="10"/>
        <v>0.39500000000000002</v>
      </c>
    </row>
    <row r="405" spans="2:10" x14ac:dyDescent="0.3">
      <c r="B405" s="10"/>
      <c r="C405" s="10">
        <v>397</v>
      </c>
      <c r="D405" s="10" t="s">
        <v>642</v>
      </c>
      <c r="E405" s="10">
        <v>5.25</v>
      </c>
      <c r="F405" s="10">
        <v>5.25</v>
      </c>
      <c r="G405" s="10"/>
      <c r="H405" s="10">
        <v>1</v>
      </c>
      <c r="I405" s="12">
        <v>4</v>
      </c>
      <c r="J405" s="12">
        <f t="shared" si="10"/>
        <v>1.3125</v>
      </c>
    </row>
    <row r="406" spans="2:10" x14ac:dyDescent="0.3">
      <c r="B406" s="10"/>
      <c r="C406" s="10">
        <v>398</v>
      </c>
      <c r="D406" s="10" t="s">
        <v>643</v>
      </c>
      <c r="E406" s="10">
        <v>1.05</v>
      </c>
      <c r="F406" s="10">
        <v>1.05</v>
      </c>
      <c r="G406" s="10"/>
      <c r="H406" s="10">
        <v>1</v>
      </c>
      <c r="I406" s="12">
        <v>4</v>
      </c>
      <c r="J406" s="12">
        <f t="shared" si="10"/>
        <v>0.26250000000000001</v>
      </c>
    </row>
    <row r="407" spans="2:10" x14ac:dyDescent="0.3">
      <c r="B407" s="10"/>
      <c r="C407" s="10">
        <v>399</v>
      </c>
      <c r="D407" s="10" t="s">
        <v>644</v>
      </c>
      <c r="E407" s="10">
        <v>3.79</v>
      </c>
      <c r="F407" s="10">
        <v>8.2899999999999991</v>
      </c>
      <c r="G407" s="10"/>
      <c r="H407" s="10">
        <v>1</v>
      </c>
      <c r="I407" s="12">
        <v>4</v>
      </c>
      <c r="J407" s="12">
        <f t="shared" si="10"/>
        <v>0.94750000000000001</v>
      </c>
    </row>
    <row r="408" spans="2:10" x14ac:dyDescent="0.3">
      <c r="B408" s="10"/>
      <c r="C408" s="10">
        <v>400</v>
      </c>
      <c r="D408" s="10" t="s">
        <v>645</v>
      </c>
      <c r="E408" s="10">
        <v>17.399999999999999</v>
      </c>
      <c r="F408" s="10">
        <v>16.5</v>
      </c>
      <c r="G408" s="10"/>
      <c r="H408" s="10">
        <v>1</v>
      </c>
      <c r="I408" s="12">
        <v>26</v>
      </c>
      <c r="J408" s="12">
        <f t="shared" si="10"/>
        <v>0.66923076923076918</v>
      </c>
    </row>
    <row r="409" spans="2:10" x14ac:dyDescent="0.3">
      <c r="B409" s="10"/>
      <c r="C409" s="10">
        <v>401</v>
      </c>
      <c r="D409" s="10" t="s">
        <v>646</v>
      </c>
      <c r="E409" s="10">
        <v>2.89</v>
      </c>
      <c r="F409" s="10">
        <v>2.89</v>
      </c>
      <c r="G409" s="10"/>
      <c r="H409" s="10">
        <v>1</v>
      </c>
      <c r="I409" s="12">
        <v>4</v>
      </c>
      <c r="J409" s="12">
        <f t="shared" si="10"/>
        <v>0.72250000000000003</v>
      </c>
    </row>
    <row r="410" spans="2:10" x14ac:dyDescent="0.3">
      <c r="B410" s="10"/>
      <c r="C410" s="10">
        <v>402</v>
      </c>
      <c r="D410" s="10" t="s">
        <v>647</v>
      </c>
      <c r="E410" s="10">
        <v>2.15</v>
      </c>
      <c r="F410" s="10">
        <v>2</v>
      </c>
      <c r="G410" s="10"/>
      <c r="H410" s="10">
        <v>1</v>
      </c>
      <c r="I410" s="12">
        <v>2</v>
      </c>
      <c r="J410" s="12">
        <f t="shared" si="10"/>
        <v>1.075</v>
      </c>
    </row>
    <row r="411" spans="2:10" x14ac:dyDescent="0.3">
      <c r="B411" s="10"/>
      <c r="C411" s="10">
        <v>403</v>
      </c>
      <c r="D411" s="10" t="s">
        <v>556</v>
      </c>
      <c r="E411" s="10">
        <v>2.15</v>
      </c>
      <c r="F411" s="10">
        <v>2</v>
      </c>
      <c r="G411" s="10"/>
      <c r="H411" s="10">
        <v>1</v>
      </c>
      <c r="I411" s="12">
        <v>2</v>
      </c>
      <c r="J411" s="12">
        <f t="shared" si="10"/>
        <v>1.075</v>
      </c>
    </row>
    <row r="412" spans="2:10" x14ac:dyDescent="0.3">
      <c r="B412" s="10"/>
      <c r="C412" s="10">
        <v>404</v>
      </c>
      <c r="D412" s="10" t="s">
        <v>557</v>
      </c>
      <c r="E412" s="10">
        <v>0.95</v>
      </c>
      <c r="F412" s="10">
        <v>0.89</v>
      </c>
      <c r="G412" s="10"/>
      <c r="H412" s="10">
        <v>1</v>
      </c>
      <c r="I412" s="12">
        <v>4</v>
      </c>
      <c r="J412" s="12">
        <f t="shared" si="10"/>
        <v>0.23749999999999999</v>
      </c>
    </row>
    <row r="413" spans="2:10" x14ac:dyDescent="0.3">
      <c r="B413" s="10"/>
      <c r="C413" s="10">
        <v>405</v>
      </c>
      <c r="D413" s="10" t="s">
        <v>558</v>
      </c>
      <c r="E413" s="10">
        <v>1</v>
      </c>
      <c r="F413" s="10">
        <v>1.05</v>
      </c>
      <c r="G413" s="10"/>
      <c r="H413" s="10">
        <v>1</v>
      </c>
      <c r="I413" s="12">
        <v>4</v>
      </c>
      <c r="J413" s="12">
        <f t="shared" si="10"/>
        <v>0.25</v>
      </c>
    </row>
    <row r="414" spans="2:10" x14ac:dyDescent="0.3">
      <c r="B414" s="10"/>
      <c r="C414" s="10">
        <v>406</v>
      </c>
      <c r="D414" s="10" t="s">
        <v>559</v>
      </c>
      <c r="E414" s="10">
        <v>1</v>
      </c>
      <c r="F414" s="10">
        <v>1.05</v>
      </c>
      <c r="G414" s="10"/>
      <c r="H414" s="10">
        <v>1</v>
      </c>
      <c r="I414" s="12">
        <v>4</v>
      </c>
      <c r="J414" s="12">
        <f t="shared" si="10"/>
        <v>0.25</v>
      </c>
    </row>
    <row r="415" spans="2:10" x14ac:dyDescent="0.3">
      <c r="B415" s="10"/>
      <c r="C415" s="10">
        <v>407</v>
      </c>
      <c r="D415" s="10" t="s">
        <v>560</v>
      </c>
      <c r="E415" s="10">
        <v>2.94</v>
      </c>
      <c r="F415" s="10">
        <v>2.63</v>
      </c>
      <c r="G415" s="10"/>
      <c r="H415" s="10">
        <v>1</v>
      </c>
      <c r="I415" s="12">
        <v>4</v>
      </c>
      <c r="J415" s="12">
        <f t="shared" si="10"/>
        <v>0.73499999999999999</v>
      </c>
    </row>
    <row r="416" spans="2:10" x14ac:dyDescent="0.3">
      <c r="B416" s="10"/>
      <c r="C416" s="10">
        <v>408</v>
      </c>
      <c r="D416" s="10" t="s">
        <v>561</v>
      </c>
      <c r="E416" s="10">
        <v>2.1</v>
      </c>
      <c r="F416" s="10">
        <v>2.1</v>
      </c>
      <c r="G416" s="10"/>
      <c r="H416" s="10">
        <v>1</v>
      </c>
      <c r="I416" s="12">
        <v>5</v>
      </c>
      <c r="J416" s="12">
        <f t="shared" si="10"/>
        <v>0.42000000000000004</v>
      </c>
    </row>
    <row r="417" spans="2:10" x14ac:dyDescent="0.3">
      <c r="B417" s="10"/>
      <c r="C417" s="10">
        <v>409</v>
      </c>
      <c r="D417" s="10" t="s">
        <v>562</v>
      </c>
      <c r="E417" s="10">
        <v>1.05</v>
      </c>
      <c r="F417" s="10">
        <v>2.36</v>
      </c>
      <c r="G417" s="10"/>
      <c r="H417" s="10">
        <v>1</v>
      </c>
      <c r="I417" s="12">
        <v>4</v>
      </c>
      <c r="J417" s="12">
        <f t="shared" si="10"/>
        <v>0.26250000000000001</v>
      </c>
    </row>
    <row r="418" spans="2:10" x14ac:dyDescent="0.3">
      <c r="B418" s="10"/>
      <c r="C418" s="10">
        <v>410</v>
      </c>
      <c r="D418" s="10" t="s">
        <v>563</v>
      </c>
      <c r="E418" s="10">
        <v>0.84</v>
      </c>
      <c r="F418" s="10">
        <v>0.84</v>
      </c>
      <c r="G418" s="10"/>
      <c r="H418" s="10">
        <v>1</v>
      </c>
      <c r="I418" s="12">
        <v>4</v>
      </c>
      <c r="J418" s="12">
        <f t="shared" si="10"/>
        <v>0.21</v>
      </c>
    </row>
    <row r="419" spans="2:10" x14ac:dyDescent="0.3">
      <c r="B419" s="10"/>
      <c r="C419" s="10">
        <v>411</v>
      </c>
      <c r="D419" s="10" t="s">
        <v>564</v>
      </c>
      <c r="E419" s="10">
        <v>4</v>
      </c>
      <c r="F419" s="10">
        <v>2.63</v>
      </c>
      <c r="G419" s="10"/>
      <c r="H419" s="10">
        <v>1</v>
      </c>
      <c r="I419" s="12">
        <v>18</v>
      </c>
      <c r="J419" s="12">
        <f t="shared" si="10"/>
        <v>0.22222222222222221</v>
      </c>
    </row>
    <row r="420" spans="2:10" x14ac:dyDescent="0.3">
      <c r="B420" s="10"/>
      <c r="C420" s="10">
        <v>412</v>
      </c>
      <c r="D420" s="10" t="s">
        <v>565</v>
      </c>
      <c r="E420" s="10">
        <v>2</v>
      </c>
      <c r="F420" s="10">
        <v>2.4900000000000002</v>
      </c>
      <c r="G420" s="10"/>
      <c r="H420" s="10">
        <v>1</v>
      </c>
      <c r="I420" s="12">
        <v>4</v>
      </c>
      <c r="J420" s="12">
        <f t="shared" si="10"/>
        <v>0.5</v>
      </c>
    </row>
    <row r="421" spans="2:10" x14ac:dyDescent="0.3">
      <c r="B421" s="10"/>
      <c r="C421" s="10">
        <v>413</v>
      </c>
      <c r="D421" s="10" t="s">
        <v>566</v>
      </c>
      <c r="E421" s="10">
        <v>1.26</v>
      </c>
      <c r="F421" s="10">
        <v>1.26</v>
      </c>
      <c r="G421" s="10"/>
      <c r="H421" s="10">
        <v>1</v>
      </c>
      <c r="I421" s="12">
        <v>4</v>
      </c>
      <c r="J421" s="12">
        <f t="shared" si="10"/>
        <v>0.315</v>
      </c>
    </row>
    <row r="422" spans="2:10" x14ac:dyDescent="0.3">
      <c r="B422" s="10"/>
      <c r="C422" s="10">
        <v>414</v>
      </c>
      <c r="D422" s="10" t="s">
        <v>241</v>
      </c>
      <c r="E422" s="10">
        <v>1.05</v>
      </c>
      <c r="F422" s="10">
        <v>0.42</v>
      </c>
      <c r="G422" s="10"/>
      <c r="H422" s="10">
        <v>1</v>
      </c>
      <c r="I422" s="12">
        <v>22</v>
      </c>
      <c r="J422" s="12">
        <f t="shared" si="10"/>
        <v>4.7727272727272729E-2</v>
      </c>
    </row>
    <row r="423" spans="2:10" x14ac:dyDescent="0.3">
      <c r="B423" s="10"/>
      <c r="C423" s="10">
        <v>415</v>
      </c>
      <c r="D423" s="10" t="s">
        <v>567</v>
      </c>
      <c r="E423" s="10">
        <v>20</v>
      </c>
      <c r="F423" s="10">
        <v>24.5</v>
      </c>
      <c r="G423" s="10"/>
      <c r="H423" s="10">
        <v>1</v>
      </c>
      <c r="I423" s="12">
        <v>52</v>
      </c>
      <c r="J423" s="12">
        <f t="shared" si="10"/>
        <v>0.38461538461538464</v>
      </c>
    </row>
    <row r="424" spans="2:10" x14ac:dyDescent="0.3">
      <c r="B424" s="10"/>
      <c r="C424" s="10">
        <v>416</v>
      </c>
      <c r="D424" s="10" t="s">
        <v>568</v>
      </c>
      <c r="E424" s="10">
        <v>1</v>
      </c>
      <c r="F424" s="10">
        <v>1.89</v>
      </c>
      <c r="G424" s="10"/>
      <c r="H424" s="10">
        <v>2</v>
      </c>
      <c r="I424" s="12">
        <v>4</v>
      </c>
      <c r="J424" s="12">
        <f t="shared" si="10"/>
        <v>0.5</v>
      </c>
    </row>
    <row r="425" spans="2:10" x14ac:dyDescent="0.3">
      <c r="B425" s="10"/>
      <c r="C425" s="10">
        <v>417</v>
      </c>
      <c r="D425" s="10" t="s">
        <v>569</v>
      </c>
      <c r="E425" s="10">
        <v>10</v>
      </c>
      <c r="F425" s="10">
        <v>10</v>
      </c>
      <c r="G425" s="10"/>
      <c r="H425" s="10">
        <v>1</v>
      </c>
      <c r="I425" s="12">
        <v>4</v>
      </c>
      <c r="J425" s="12">
        <f t="shared" si="10"/>
        <v>2.5</v>
      </c>
    </row>
    <row r="426" spans="2:10" x14ac:dyDescent="0.3">
      <c r="B426" s="10"/>
      <c r="C426" s="10">
        <v>418</v>
      </c>
      <c r="D426" s="10" t="s">
        <v>570</v>
      </c>
      <c r="E426" s="10">
        <v>17.5</v>
      </c>
      <c r="F426" s="10">
        <v>30</v>
      </c>
      <c r="G426" s="10"/>
      <c r="H426" s="10">
        <v>1</v>
      </c>
      <c r="I426" s="12">
        <v>52</v>
      </c>
      <c r="J426" s="12">
        <f t="shared" si="10"/>
        <v>0.33653846153846156</v>
      </c>
    </row>
    <row r="427" spans="2:10" x14ac:dyDescent="0.3">
      <c r="B427" s="10"/>
      <c r="C427" s="10">
        <v>419</v>
      </c>
      <c r="D427" s="10" t="s">
        <v>571</v>
      </c>
      <c r="E427" s="10">
        <v>29.99</v>
      </c>
      <c r="F427" s="10">
        <v>29.99</v>
      </c>
      <c r="G427" s="10"/>
      <c r="H427" s="10">
        <v>1</v>
      </c>
      <c r="I427" s="12">
        <v>52</v>
      </c>
      <c r="J427" s="12">
        <f t="shared" si="10"/>
        <v>0.57673076923076916</v>
      </c>
    </row>
    <row r="428" spans="2:10" x14ac:dyDescent="0.3">
      <c r="B428" s="10"/>
      <c r="C428" s="10">
        <v>420</v>
      </c>
      <c r="D428" s="10" t="s">
        <v>572</v>
      </c>
      <c r="E428" s="10">
        <v>14.99</v>
      </c>
      <c r="F428" s="10">
        <v>12.99</v>
      </c>
      <c r="G428" s="10"/>
      <c r="H428" s="10">
        <v>1</v>
      </c>
      <c r="I428" s="12">
        <v>52</v>
      </c>
      <c r="J428" s="12">
        <f t="shared" si="10"/>
        <v>0.28826923076923078</v>
      </c>
    </row>
    <row r="429" spans="2:10" x14ac:dyDescent="0.3">
      <c r="B429" s="10"/>
      <c r="C429" s="10">
        <v>421</v>
      </c>
      <c r="D429" s="10" t="s">
        <v>648</v>
      </c>
      <c r="E429" s="10">
        <v>10</v>
      </c>
      <c r="F429" s="10">
        <v>10</v>
      </c>
      <c r="G429" s="10"/>
      <c r="H429" s="10">
        <v>1</v>
      </c>
      <c r="I429" s="12">
        <v>261</v>
      </c>
      <c r="J429" s="12">
        <f t="shared" si="10"/>
        <v>3.8314176245210725E-2</v>
      </c>
    </row>
    <row r="430" spans="2:10" x14ac:dyDescent="0.3">
      <c r="B430" s="10"/>
      <c r="C430" s="10">
        <v>422</v>
      </c>
      <c r="D430" s="10" t="s">
        <v>573</v>
      </c>
      <c r="E430" s="10">
        <v>11.99</v>
      </c>
      <c r="F430" s="10">
        <v>11.99</v>
      </c>
      <c r="G430" s="10"/>
      <c r="H430" s="10">
        <v>1</v>
      </c>
      <c r="I430" s="12">
        <v>104</v>
      </c>
      <c r="J430" s="12">
        <f t="shared" si="10"/>
        <v>0.11528846153846153</v>
      </c>
    </row>
    <row r="431" spans="2:10" x14ac:dyDescent="0.3">
      <c r="B431" s="10"/>
      <c r="C431" s="10">
        <v>423</v>
      </c>
      <c r="D431" s="10" t="s">
        <v>574</v>
      </c>
      <c r="E431" s="10">
        <v>19.989999999999998</v>
      </c>
      <c r="F431" s="10">
        <v>21.99</v>
      </c>
      <c r="G431" s="10"/>
      <c r="H431" s="10">
        <v>1</v>
      </c>
      <c r="I431" s="12">
        <v>104</v>
      </c>
      <c r="J431" s="12">
        <f t="shared" si="10"/>
        <v>0.19221153846153843</v>
      </c>
    </row>
    <row r="432" spans="2:10" x14ac:dyDescent="0.3">
      <c r="B432" s="10"/>
      <c r="C432" s="10">
        <v>424</v>
      </c>
      <c r="D432" s="10" t="s">
        <v>575</v>
      </c>
      <c r="E432" s="10">
        <v>3.99</v>
      </c>
      <c r="F432" s="10">
        <v>3.99</v>
      </c>
      <c r="G432" s="10"/>
      <c r="H432" s="10">
        <v>1</v>
      </c>
      <c r="I432" s="12">
        <v>52</v>
      </c>
      <c r="J432" s="12">
        <f t="shared" si="10"/>
        <v>7.6730769230769241E-2</v>
      </c>
    </row>
    <row r="433" spans="2:13" x14ac:dyDescent="0.3">
      <c r="B433" s="10"/>
      <c r="C433" s="10">
        <v>425</v>
      </c>
      <c r="D433" s="10" t="s">
        <v>325</v>
      </c>
      <c r="E433" s="10">
        <v>1.5</v>
      </c>
      <c r="F433" s="10">
        <v>1.31</v>
      </c>
      <c r="G433" s="10"/>
      <c r="H433" s="10">
        <v>1</v>
      </c>
      <c r="I433" s="12">
        <v>156</v>
      </c>
      <c r="J433" s="12">
        <f t="shared" si="10"/>
        <v>9.6153846153846159E-3</v>
      </c>
    </row>
    <row r="434" spans="2:13" x14ac:dyDescent="0.3">
      <c r="B434" s="10"/>
      <c r="C434" s="10">
        <v>426</v>
      </c>
      <c r="D434" s="10" t="s">
        <v>576</v>
      </c>
      <c r="E434" s="10">
        <v>1</v>
      </c>
      <c r="F434" s="10">
        <v>1</v>
      </c>
      <c r="G434" s="10"/>
      <c r="H434" s="10">
        <v>1</v>
      </c>
      <c r="I434" s="12">
        <v>4</v>
      </c>
      <c r="J434" s="12">
        <f t="shared" si="10"/>
        <v>0.25</v>
      </c>
    </row>
    <row r="435" spans="2:13" x14ac:dyDescent="0.3">
      <c r="B435" s="10"/>
      <c r="C435" s="10">
        <v>427</v>
      </c>
      <c r="D435" s="10" t="s">
        <v>577</v>
      </c>
      <c r="E435" s="10">
        <v>2.69</v>
      </c>
      <c r="F435" s="10">
        <v>2</v>
      </c>
      <c r="G435" s="10"/>
      <c r="H435" s="10">
        <v>1</v>
      </c>
      <c r="I435" s="12">
        <v>13</v>
      </c>
      <c r="J435" s="12">
        <f t="shared" si="10"/>
        <v>0.20692307692307693</v>
      </c>
    </row>
    <row r="436" spans="2:13" x14ac:dyDescent="0.3">
      <c r="B436" s="10"/>
      <c r="C436" s="10">
        <v>428</v>
      </c>
      <c r="D436" s="10" t="s">
        <v>578</v>
      </c>
      <c r="E436" s="10">
        <v>4</v>
      </c>
      <c r="F436" s="10">
        <v>5.5</v>
      </c>
      <c r="G436" s="10"/>
      <c r="H436" s="10">
        <v>2</v>
      </c>
      <c r="I436" s="12">
        <v>261</v>
      </c>
      <c r="J436" s="12">
        <f t="shared" si="10"/>
        <v>3.0651340996168581E-2</v>
      </c>
    </row>
    <row r="437" spans="2:13" x14ac:dyDescent="0.3">
      <c r="B437" s="10"/>
      <c r="C437" s="10">
        <v>429</v>
      </c>
      <c r="D437" s="10" t="s">
        <v>673</v>
      </c>
      <c r="E437" s="10">
        <v>4.3499999999999996</v>
      </c>
      <c r="F437" s="10">
        <v>4.3499999999999996</v>
      </c>
      <c r="G437" s="10"/>
      <c r="H437" s="10">
        <v>1</v>
      </c>
      <c r="I437" s="12">
        <v>104</v>
      </c>
      <c r="J437" s="12">
        <f t="shared" si="10"/>
        <v>4.1826923076923074E-2</v>
      </c>
    </row>
    <row r="438" spans="2:13" x14ac:dyDescent="0.3">
      <c r="B438" s="10"/>
      <c r="C438" s="10">
        <v>430</v>
      </c>
      <c r="D438" s="10" t="s">
        <v>674</v>
      </c>
      <c r="E438" s="10">
        <v>10.5</v>
      </c>
      <c r="F438" s="10">
        <v>10.5</v>
      </c>
      <c r="G438" s="10"/>
      <c r="H438" s="10">
        <v>1</v>
      </c>
      <c r="I438" s="12">
        <v>261</v>
      </c>
      <c r="J438" s="12">
        <f t="shared" si="10"/>
        <v>4.0229885057471264E-2</v>
      </c>
    </row>
    <row r="439" spans="2:13" x14ac:dyDescent="0.3">
      <c r="B439" s="10"/>
      <c r="C439" s="10">
        <v>431</v>
      </c>
      <c r="D439" s="10" t="s">
        <v>579</v>
      </c>
      <c r="E439" s="10">
        <v>29.99</v>
      </c>
      <c r="F439" s="10">
        <v>29.99</v>
      </c>
      <c r="G439" s="10"/>
      <c r="H439" s="10">
        <v>3</v>
      </c>
      <c r="I439" s="12">
        <v>261</v>
      </c>
      <c r="J439" s="12">
        <f t="shared" si="10"/>
        <v>0.3447126436781609</v>
      </c>
      <c r="K439" s="23" t="s">
        <v>13</v>
      </c>
      <c r="L439" s="54">
        <f>SUM(J380:J439)</f>
        <v>35.492670906679535</v>
      </c>
      <c r="M439" s="25">
        <f>COUNT(J380:J439)</f>
        <v>60</v>
      </c>
    </row>
    <row r="440" spans="2:13" x14ac:dyDescent="0.3">
      <c r="B440" s="11" t="s">
        <v>14</v>
      </c>
      <c r="C440" s="10"/>
      <c r="D440" s="10"/>
      <c r="E440" s="10"/>
      <c r="F440" s="10"/>
      <c r="G440" s="10"/>
      <c r="H440" s="10"/>
      <c r="I440" s="12"/>
      <c r="J440" s="12"/>
    </row>
    <row r="441" spans="2:13" x14ac:dyDescent="0.3">
      <c r="B441" s="10"/>
      <c r="C441" s="10">
        <v>432</v>
      </c>
      <c r="D441" s="10" t="s">
        <v>580</v>
      </c>
      <c r="E441" s="10">
        <v>145.97999999999999</v>
      </c>
      <c r="F441" s="10">
        <v>148.94999999999999</v>
      </c>
      <c r="G441" s="10"/>
      <c r="H441" s="10">
        <v>1</v>
      </c>
      <c r="I441" s="12">
        <v>521</v>
      </c>
      <c r="J441" s="12">
        <f>+(E441*H441)/I441</f>
        <v>0.28019193857965446</v>
      </c>
      <c r="M441" s="39"/>
    </row>
    <row r="442" spans="2:13" x14ac:dyDescent="0.3">
      <c r="B442" s="10"/>
      <c r="C442" s="10">
        <v>433</v>
      </c>
      <c r="D442" s="10" t="s">
        <v>649</v>
      </c>
      <c r="E442" s="10">
        <v>30</v>
      </c>
      <c r="F442" s="10">
        <v>30</v>
      </c>
      <c r="G442" s="10"/>
      <c r="H442" s="10">
        <v>1</v>
      </c>
      <c r="I442" s="12">
        <v>4</v>
      </c>
      <c r="J442" s="12">
        <f t="shared" ref="J442:J451" si="11">+(E442*H442)/I442</f>
        <v>7.5</v>
      </c>
      <c r="M442" s="39"/>
    </row>
    <row r="443" spans="2:13" x14ac:dyDescent="0.3">
      <c r="B443" s="10"/>
      <c r="C443" s="10">
        <v>434</v>
      </c>
      <c r="D443" s="10" t="s">
        <v>255</v>
      </c>
      <c r="E443" s="10">
        <v>7</v>
      </c>
      <c r="F443" s="10">
        <v>15</v>
      </c>
      <c r="G443" s="10"/>
      <c r="H443" s="10">
        <v>1</v>
      </c>
      <c r="I443" s="12">
        <v>4</v>
      </c>
      <c r="J443" s="12">
        <f t="shared" si="11"/>
        <v>1.75</v>
      </c>
      <c r="M443" s="39"/>
    </row>
    <row r="444" spans="2:13" x14ac:dyDescent="0.3">
      <c r="B444" s="10"/>
      <c r="C444" s="10">
        <v>435</v>
      </c>
      <c r="D444" s="10" t="s">
        <v>581</v>
      </c>
      <c r="E444" s="10">
        <v>365</v>
      </c>
      <c r="F444" s="10">
        <v>340</v>
      </c>
      <c r="G444" s="10"/>
      <c r="H444" s="10">
        <v>2</v>
      </c>
      <c r="I444" s="12">
        <v>521</v>
      </c>
      <c r="J444" s="12">
        <f t="shared" si="11"/>
        <v>1.4011516314779271</v>
      </c>
      <c r="M444" s="39"/>
    </row>
    <row r="445" spans="2:13" x14ac:dyDescent="0.3">
      <c r="B445" s="10"/>
      <c r="C445" s="10">
        <v>436</v>
      </c>
      <c r="D445" s="10" t="s">
        <v>582</v>
      </c>
      <c r="E445" s="10">
        <v>3.99</v>
      </c>
      <c r="F445" s="10">
        <v>2.99</v>
      </c>
      <c r="G445" s="10"/>
      <c r="H445" s="10">
        <v>1</v>
      </c>
      <c r="I445" s="12">
        <v>52</v>
      </c>
      <c r="J445" s="12">
        <f t="shared" si="11"/>
        <v>7.6730769230769241E-2</v>
      </c>
      <c r="M445" s="39"/>
    </row>
    <row r="446" spans="2:13" x14ac:dyDescent="0.3">
      <c r="B446" s="10"/>
      <c r="C446" s="10">
        <v>437</v>
      </c>
      <c r="D446" s="10" t="s">
        <v>583</v>
      </c>
      <c r="E446" s="10">
        <v>34.99</v>
      </c>
      <c r="F446" s="10">
        <v>34.99</v>
      </c>
      <c r="G446" s="10"/>
      <c r="H446" s="10">
        <v>2</v>
      </c>
      <c r="I446" s="12">
        <v>521</v>
      </c>
      <c r="J446" s="12">
        <f t="shared" si="11"/>
        <v>0.1343186180422265</v>
      </c>
      <c r="M446" s="39"/>
    </row>
    <row r="447" spans="2:13" x14ac:dyDescent="0.3">
      <c r="B447" s="10"/>
      <c r="C447" s="10">
        <v>438</v>
      </c>
      <c r="D447" s="10" t="s">
        <v>251</v>
      </c>
      <c r="E447" s="10">
        <v>24.99</v>
      </c>
      <c r="F447" s="10">
        <v>24.99</v>
      </c>
      <c r="G447" s="10"/>
      <c r="H447" s="10">
        <v>2</v>
      </c>
      <c r="I447" s="12">
        <v>156</v>
      </c>
      <c r="J447" s="12">
        <f t="shared" si="11"/>
        <v>0.32038461538461538</v>
      </c>
      <c r="M447" s="39"/>
    </row>
    <row r="448" spans="2:13" x14ac:dyDescent="0.3">
      <c r="B448" s="10"/>
      <c r="C448" s="10">
        <v>439</v>
      </c>
      <c r="D448" s="10" t="s">
        <v>252</v>
      </c>
      <c r="E448" s="10">
        <v>9.99</v>
      </c>
      <c r="F448" s="10">
        <v>9.99</v>
      </c>
      <c r="G448" s="10"/>
      <c r="H448" s="10">
        <v>2</v>
      </c>
      <c r="I448" s="12">
        <v>156</v>
      </c>
      <c r="J448" s="12">
        <f t="shared" si="11"/>
        <v>0.12807692307692309</v>
      </c>
      <c r="M448" s="39"/>
    </row>
    <row r="449" spans="2:13" x14ac:dyDescent="0.3">
      <c r="B449" s="10"/>
      <c r="C449" s="10">
        <v>440</v>
      </c>
      <c r="D449" s="10" t="s">
        <v>584</v>
      </c>
      <c r="E449" s="10">
        <v>8.99</v>
      </c>
      <c r="F449" s="10">
        <v>6.99</v>
      </c>
      <c r="G449" s="10"/>
      <c r="H449" s="10">
        <v>2</v>
      </c>
      <c r="I449" s="12">
        <v>156</v>
      </c>
      <c r="J449" s="12">
        <f t="shared" si="11"/>
        <v>0.11525641025641026</v>
      </c>
      <c r="M449" s="39"/>
    </row>
    <row r="450" spans="2:13" x14ac:dyDescent="0.3">
      <c r="B450" s="10"/>
      <c r="C450" s="10">
        <v>441</v>
      </c>
      <c r="D450" s="10" t="s">
        <v>650</v>
      </c>
      <c r="E450" s="10">
        <v>9495</v>
      </c>
      <c r="F450" s="10">
        <v>10995</v>
      </c>
      <c r="G450" s="10"/>
      <c r="H450" s="10">
        <v>1</v>
      </c>
      <c r="I450" s="12">
        <v>250</v>
      </c>
      <c r="J450" s="12">
        <f t="shared" si="11"/>
        <v>37.979999999999997</v>
      </c>
    </row>
    <row r="451" spans="2:13" x14ac:dyDescent="0.3">
      <c r="B451" s="10"/>
      <c r="C451" s="10">
        <v>442</v>
      </c>
      <c r="D451" s="10" t="s">
        <v>689</v>
      </c>
      <c r="E451" s="10">
        <v>84.95</v>
      </c>
      <c r="F451" s="10">
        <v>84.95</v>
      </c>
      <c r="G451" s="10"/>
      <c r="H451" s="10">
        <v>1</v>
      </c>
      <c r="I451" s="12">
        <v>521</v>
      </c>
      <c r="J451" s="12">
        <f t="shared" si="11"/>
        <v>0.16305182341650673</v>
      </c>
      <c r="K451" s="23" t="s">
        <v>14</v>
      </c>
      <c r="L451" s="54">
        <f>SUM(J441:J451)</f>
        <v>49.849162729465036</v>
      </c>
      <c r="M451" s="25">
        <f>COUNT(J441:J451)</f>
        <v>11</v>
      </c>
    </row>
    <row r="452" spans="2:13" x14ac:dyDescent="0.3">
      <c r="B452" s="11" t="s">
        <v>335</v>
      </c>
      <c r="C452" s="10"/>
      <c r="D452" s="10"/>
      <c r="E452" s="10"/>
      <c r="F452" s="10"/>
      <c r="G452" s="10"/>
      <c r="H452" s="10"/>
      <c r="I452" s="12"/>
      <c r="J452" s="12"/>
    </row>
    <row r="453" spans="2:13" x14ac:dyDescent="0.3">
      <c r="B453" s="10"/>
      <c r="C453" s="10">
        <v>443</v>
      </c>
      <c r="D453" s="10" t="s">
        <v>260</v>
      </c>
      <c r="E453" s="10">
        <v>319</v>
      </c>
      <c r="F453" s="10">
        <v>349.99</v>
      </c>
      <c r="G453" s="10"/>
      <c r="H453" s="10">
        <v>1</v>
      </c>
      <c r="I453" s="12">
        <v>261</v>
      </c>
      <c r="J453" s="12">
        <f>+(E453*H453)/I453</f>
        <v>1.2222222222222223</v>
      </c>
    </row>
    <row r="454" spans="2:13" x14ac:dyDescent="0.3">
      <c r="B454" s="10"/>
      <c r="C454" s="10">
        <v>444</v>
      </c>
      <c r="D454" s="10" t="s">
        <v>587</v>
      </c>
      <c r="E454" s="10">
        <v>9.99</v>
      </c>
      <c r="F454" s="10">
        <v>5.99</v>
      </c>
      <c r="G454" s="10"/>
      <c r="H454" s="10">
        <v>1</v>
      </c>
      <c r="I454" s="12">
        <v>4.3</v>
      </c>
      <c r="J454" s="12">
        <f t="shared" ref="J454:J472" si="12">+(E454*H454)/I454</f>
        <v>2.3232558139534887</v>
      </c>
    </row>
    <row r="455" spans="2:13" x14ac:dyDescent="0.3">
      <c r="B455" s="10"/>
      <c r="C455" s="10">
        <v>445</v>
      </c>
      <c r="D455" s="10" t="s">
        <v>588</v>
      </c>
      <c r="E455" s="10">
        <v>160</v>
      </c>
      <c r="F455" s="10">
        <v>199.99</v>
      </c>
      <c r="G455" s="10"/>
      <c r="H455" s="10">
        <v>1</v>
      </c>
      <c r="I455" s="12">
        <v>313</v>
      </c>
      <c r="J455" s="12">
        <f t="shared" si="12"/>
        <v>0.51118210862619806</v>
      </c>
    </row>
    <row r="456" spans="2:13" x14ac:dyDescent="0.3">
      <c r="B456" s="10"/>
      <c r="C456" s="10">
        <v>446</v>
      </c>
      <c r="D456" s="10" t="s">
        <v>258</v>
      </c>
      <c r="E456" s="10">
        <v>29</v>
      </c>
      <c r="F456" s="10">
        <v>29</v>
      </c>
      <c r="G456" s="10"/>
      <c r="H456" s="10">
        <v>1</v>
      </c>
      <c r="I456" s="12">
        <v>261</v>
      </c>
      <c r="J456" s="12">
        <f t="shared" si="12"/>
        <v>0.1111111111111111</v>
      </c>
    </row>
    <row r="457" spans="2:13" x14ac:dyDescent="0.3">
      <c r="B457" s="10"/>
      <c r="C457" s="10">
        <v>447</v>
      </c>
      <c r="D457" s="10" t="s">
        <v>589</v>
      </c>
      <c r="E457" s="10">
        <v>3.49</v>
      </c>
      <c r="F457" s="10">
        <v>3.49</v>
      </c>
      <c r="G457" s="10"/>
      <c r="H457" s="10">
        <v>1</v>
      </c>
      <c r="I457" s="12">
        <v>52</v>
      </c>
      <c r="J457" s="12">
        <f t="shared" si="12"/>
        <v>6.7115384615384618E-2</v>
      </c>
    </row>
    <row r="458" spans="2:13" x14ac:dyDescent="0.3">
      <c r="B458" s="10"/>
      <c r="C458" s="10">
        <v>448</v>
      </c>
      <c r="D458" s="10" t="s">
        <v>590</v>
      </c>
      <c r="E458" s="10">
        <v>6.99</v>
      </c>
      <c r="F458" s="10">
        <v>6.99</v>
      </c>
      <c r="G458" s="10"/>
      <c r="H458" s="10">
        <v>1</v>
      </c>
      <c r="I458" s="12">
        <v>52</v>
      </c>
      <c r="J458" s="12">
        <f t="shared" si="12"/>
        <v>0.13442307692307692</v>
      </c>
    </row>
    <row r="459" spans="2:13" x14ac:dyDescent="0.3">
      <c r="B459" s="10"/>
      <c r="C459" s="10">
        <v>449</v>
      </c>
      <c r="D459" s="10" t="s">
        <v>591</v>
      </c>
      <c r="E459" s="10">
        <v>3.99</v>
      </c>
      <c r="F459" s="10">
        <v>2.4900000000000002</v>
      </c>
      <c r="G459" s="10"/>
      <c r="H459" s="10">
        <v>1</v>
      </c>
      <c r="I459" s="12">
        <v>52</v>
      </c>
      <c r="J459" s="12">
        <f t="shared" si="12"/>
        <v>7.6730769230769241E-2</v>
      </c>
    </row>
    <row r="460" spans="2:13" x14ac:dyDescent="0.3">
      <c r="B460" s="10"/>
      <c r="C460" s="10">
        <v>450</v>
      </c>
      <c r="D460" s="10" t="s">
        <v>336</v>
      </c>
      <c r="E460" s="10">
        <v>45.99</v>
      </c>
      <c r="F460" s="10">
        <v>50</v>
      </c>
      <c r="G460" s="10"/>
      <c r="H460" s="10">
        <v>1</v>
      </c>
      <c r="I460" s="12">
        <v>261</v>
      </c>
      <c r="J460" s="12">
        <f t="shared" si="12"/>
        <v>0.17620689655172414</v>
      </c>
    </row>
    <row r="461" spans="2:13" x14ac:dyDescent="0.3">
      <c r="B461" s="10"/>
      <c r="C461" s="10">
        <v>451</v>
      </c>
      <c r="D461" s="10" t="s">
        <v>1385</v>
      </c>
      <c r="E461" s="10">
        <v>20</v>
      </c>
      <c r="F461" s="10">
        <v>20</v>
      </c>
      <c r="G461" s="10"/>
      <c r="H461" s="10">
        <v>1</v>
      </c>
      <c r="I461" s="12">
        <v>1</v>
      </c>
      <c r="J461" s="12">
        <f t="shared" si="12"/>
        <v>20</v>
      </c>
    </row>
    <row r="462" spans="2:13" x14ac:dyDescent="0.3">
      <c r="B462" s="10"/>
      <c r="C462" s="10">
        <v>452</v>
      </c>
      <c r="D462" s="10" t="s">
        <v>592</v>
      </c>
      <c r="E462" s="10">
        <v>240</v>
      </c>
      <c r="F462" s="10">
        <v>240</v>
      </c>
      <c r="G462" s="10"/>
      <c r="H462" s="10">
        <v>1</v>
      </c>
      <c r="I462" s="12">
        <v>52</v>
      </c>
      <c r="J462" s="12">
        <f t="shared" si="12"/>
        <v>4.615384615384615</v>
      </c>
    </row>
    <row r="463" spans="2:13" x14ac:dyDescent="0.3">
      <c r="B463" s="10"/>
      <c r="C463" s="10">
        <v>453</v>
      </c>
      <c r="D463" s="10" t="s">
        <v>593</v>
      </c>
      <c r="E463" s="10">
        <v>180</v>
      </c>
      <c r="F463" s="10">
        <v>180</v>
      </c>
      <c r="G463" s="10"/>
      <c r="H463" s="10">
        <v>1</v>
      </c>
      <c r="I463" s="12">
        <v>52</v>
      </c>
      <c r="J463" s="12">
        <f t="shared" si="12"/>
        <v>3.4615384615384617</v>
      </c>
    </row>
    <row r="464" spans="2:13" x14ac:dyDescent="0.3">
      <c r="B464" s="10"/>
      <c r="C464" s="10">
        <v>454</v>
      </c>
      <c r="D464" s="10" t="s">
        <v>594</v>
      </c>
      <c r="E464" s="10">
        <v>120</v>
      </c>
      <c r="F464" s="10">
        <v>120</v>
      </c>
      <c r="G464" s="10"/>
      <c r="H464" s="10">
        <v>1</v>
      </c>
      <c r="I464" s="12">
        <v>52</v>
      </c>
      <c r="J464" s="12">
        <f t="shared" si="12"/>
        <v>2.3076923076923075</v>
      </c>
    </row>
    <row r="465" spans="2:13" x14ac:dyDescent="0.3">
      <c r="B465" s="10"/>
      <c r="C465" s="10">
        <v>455</v>
      </c>
      <c r="D465" s="10" t="s">
        <v>595</v>
      </c>
      <c r="E465" s="10">
        <v>27</v>
      </c>
      <c r="F465" s="10">
        <v>25.45</v>
      </c>
      <c r="G465" s="10"/>
      <c r="H465" s="10">
        <v>1</v>
      </c>
      <c r="I465" s="12">
        <v>4</v>
      </c>
      <c r="J465" s="12">
        <f t="shared" si="12"/>
        <v>6.75</v>
      </c>
    </row>
    <row r="466" spans="2:13" x14ac:dyDescent="0.3">
      <c r="B466" s="10"/>
      <c r="C466" s="10">
        <v>456</v>
      </c>
      <c r="D466" s="10" t="s">
        <v>267</v>
      </c>
      <c r="E466" s="10">
        <v>150.5</v>
      </c>
      <c r="F466" s="10">
        <v>145.5</v>
      </c>
      <c r="G466" s="10"/>
      <c r="H466" s="10">
        <v>1</v>
      </c>
      <c r="I466" s="12">
        <v>52</v>
      </c>
      <c r="J466" s="12">
        <f t="shared" si="12"/>
        <v>2.8942307692307692</v>
      </c>
    </row>
    <row r="467" spans="2:13" x14ac:dyDescent="0.3">
      <c r="B467" s="10"/>
      <c r="C467" s="10">
        <v>457</v>
      </c>
      <c r="D467" s="10" t="s">
        <v>596</v>
      </c>
      <c r="E467" s="10">
        <v>70</v>
      </c>
      <c r="F467" s="10">
        <v>70</v>
      </c>
      <c r="G467" s="10"/>
      <c r="H467" s="10">
        <v>1</v>
      </c>
      <c r="I467" s="12">
        <v>52</v>
      </c>
      <c r="J467" s="12">
        <f t="shared" si="12"/>
        <v>1.3461538461538463</v>
      </c>
    </row>
    <row r="468" spans="2:13" x14ac:dyDescent="0.3">
      <c r="B468" s="10"/>
      <c r="C468" s="10">
        <v>458</v>
      </c>
      <c r="D468" s="10" t="s">
        <v>1031</v>
      </c>
      <c r="E468" s="10">
        <v>0.11</v>
      </c>
      <c r="F468" s="10">
        <v>10</v>
      </c>
      <c r="G468" s="10"/>
      <c r="H468" s="10">
        <v>1</v>
      </c>
      <c r="I468" s="12">
        <v>52</v>
      </c>
      <c r="J468" s="12">
        <f t="shared" si="12"/>
        <v>2.1153846153846153E-3</v>
      </c>
    </row>
    <row r="469" spans="2:13" x14ac:dyDescent="0.3">
      <c r="B469" s="10"/>
      <c r="C469" s="10">
        <v>459</v>
      </c>
      <c r="D469" s="10" t="s">
        <v>1031</v>
      </c>
      <c r="E469" s="10">
        <v>0.11</v>
      </c>
      <c r="F469" s="10">
        <v>30</v>
      </c>
      <c r="G469" s="10"/>
      <c r="H469" s="10">
        <v>1</v>
      </c>
      <c r="I469" s="12">
        <v>52</v>
      </c>
      <c r="J469" s="12">
        <f t="shared" si="12"/>
        <v>2.1153846153846153E-3</v>
      </c>
    </row>
    <row r="470" spans="2:13" x14ac:dyDescent="0.3">
      <c r="B470" s="10"/>
      <c r="C470" s="10">
        <v>460</v>
      </c>
      <c r="D470" s="10" t="s">
        <v>690</v>
      </c>
      <c r="E470" s="10">
        <v>29.99</v>
      </c>
      <c r="F470" s="10">
        <v>119.99</v>
      </c>
      <c r="G470" s="10"/>
      <c r="H470" s="10">
        <v>1</v>
      </c>
      <c r="I470" s="12">
        <v>104</v>
      </c>
      <c r="J470" s="12">
        <f t="shared" si="12"/>
        <v>0.28836538461538458</v>
      </c>
    </row>
    <row r="471" spans="2:13" x14ac:dyDescent="0.3">
      <c r="B471" s="10"/>
      <c r="C471" s="10">
        <v>461</v>
      </c>
      <c r="D471" s="10" t="s">
        <v>651</v>
      </c>
      <c r="E471" s="10">
        <v>295</v>
      </c>
      <c r="F471" s="10">
        <v>295</v>
      </c>
      <c r="G471" s="10"/>
      <c r="H471" s="10">
        <v>1</v>
      </c>
      <c r="I471" s="12">
        <v>52</v>
      </c>
      <c r="J471" s="12">
        <f t="shared" si="12"/>
        <v>5.6730769230769234</v>
      </c>
    </row>
    <row r="472" spans="2:13" x14ac:dyDescent="0.3">
      <c r="B472" s="10"/>
      <c r="C472" s="10">
        <v>462</v>
      </c>
      <c r="D472" s="10" t="s">
        <v>797</v>
      </c>
      <c r="E472" s="10">
        <v>314</v>
      </c>
      <c r="F472" s="10">
        <v>314</v>
      </c>
      <c r="G472" s="10"/>
      <c r="H472" s="10">
        <v>1</v>
      </c>
      <c r="I472" s="12">
        <v>52</v>
      </c>
      <c r="J472" s="12">
        <f t="shared" si="12"/>
        <v>6.0384615384615383</v>
      </c>
      <c r="K472" s="23" t="s">
        <v>15</v>
      </c>
      <c r="L472" s="54">
        <f>SUM(J453:J472)</f>
        <v>58.001381998618591</v>
      </c>
      <c r="M472" s="60">
        <f>COUNT(J453:J472)</f>
        <v>20</v>
      </c>
    </row>
    <row r="473" spans="2:13" x14ac:dyDescent="0.3">
      <c r="B473" s="10"/>
      <c r="C473" s="10"/>
      <c r="D473" s="10"/>
      <c r="E473" s="10"/>
      <c r="F473" s="10"/>
      <c r="G473" s="10"/>
      <c r="H473" s="10"/>
      <c r="I473" s="12"/>
      <c r="J473" s="12"/>
    </row>
    <row r="474" spans="2:13" x14ac:dyDescent="0.3">
      <c r="B474" s="10"/>
      <c r="C474" s="10"/>
      <c r="D474" s="10"/>
      <c r="E474" s="10"/>
      <c r="F474" s="10"/>
      <c r="G474" s="10"/>
      <c r="H474" s="10"/>
      <c r="I474" s="12"/>
      <c r="J474" s="12">
        <f>SUM(J4:J472)</f>
        <v>695.83299144192893</v>
      </c>
    </row>
  </sheetData>
  <pageMargins left="0.7" right="0.7" top="0.75" bottom="0.75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topLeftCell="A103" zoomScaleNormal="100" workbookViewId="0">
      <selection activeCell="D116" sqref="D116:H116"/>
    </sheetView>
  </sheetViews>
  <sheetFormatPr defaultColWidth="9" defaultRowHeight="14" x14ac:dyDescent="0.3"/>
  <cols>
    <col min="1" max="1" width="24.25" style="25" customWidth="1"/>
    <col min="2" max="2" width="6" style="42" customWidth="1"/>
    <col min="3" max="3" width="44.75" style="42" customWidth="1"/>
    <col min="4" max="4" width="14" style="42" customWidth="1"/>
    <col min="5" max="5" width="11.58203125" style="42" bestFit="1" customWidth="1"/>
    <col min="6" max="6" width="9.25" style="42" bestFit="1" customWidth="1"/>
    <col min="7" max="7" width="17.58203125" style="42" bestFit="1" customWidth="1"/>
    <col min="8" max="8" width="14.33203125" style="42" bestFit="1" customWidth="1"/>
    <col min="9" max="11" width="9" style="42"/>
    <col min="12" max="16384" width="9" style="25"/>
  </cols>
  <sheetData>
    <row r="1" spans="1:8" x14ac:dyDescent="0.3">
      <c r="A1" s="26" t="s">
        <v>921</v>
      </c>
      <c r="B1" s="37"/>
      <c r="C1" s="37"/>
      <c r="D1" s="37"/>
      <c r="E1" s="37"/>
      <c r="F1" s="37"/>
      <c r="G1" s="37"/>
      <c r="H1" s="37"/>
    </row>
    <row r="2" spans="1:8" x14ac:dyDescent="0.3">
      <c r="A2" s="28" t="s">
        <v>8</v>
      </c>
      <c r="B2" s="11" t="s">
        <v>0</v>
      </c>
      <c r="C2" s="11" t="s">
        <v>1</v>
      </c>
      <c r="D2" s="11" t="s">
        <v>1363</v>
      </c>
      <c r="E2" s="43" t="s">
        <v>3</v>
      </c>
      <c r="F2" s="43" t="s">
        <v>4</v>
      </c>
      <c r="G2" s="43" t="s">
        <v>5</v>
      </c>
      <c r="H2" s="44" t="s">
        <v>6</v>
      </c>
    </row>
    <row r="3" spans="1:8" x14ac:dyDescent="0.3">
      <c r="A3" s="28" t="s">
        <v>7</v>
      </c>
      <c r="B3" s="32"/>
      <c r="C3" s="32"/>
      <c r="D3" s="37"/>
      <c r="E3" s="37"/>
      <c r="F3" s="37"/>
      <c r="G3" s="37"/>
      <c r="H3" s="37"/>
    </row>
    <row r="4" spans="1:8" x14ac:dyDescent="0.3">
      <c r="A4" s="28"/>
      <c r="B4" s="32">
        <v>1</v>
      </c>
      <c r="C4" s="45" t="s">
        <v>274</v>
      </c>
      <c r="D4" s="40">
        <v>12</v>
      </c>
      <c r="E4" s="37"/>
      <c r="F4" s="37">
        <v>1</v>
      </c>
      <c r="G4" s="37">
        <v>1.75</v>
      </c>
      <c r="H4" s="12">
        <f t="shared" ref="H4:H35" si="0">+(D4*F4)/G4</f>
        <v>6.8571428571428568</v>
      </c>
    </row>
    <row r="5" spans="1:8" x14ac:dyDescent="0.3">
      <c r="A5" s="28"/>
      <c r="B5" s="32">
        <v>2</v>
      </c>
      <c r="C5" s="45" t="s">
        <v>1522</v>
      </c>
      <c r="D5" s="40">
        <v>14.71</v>
      </c>
      <c r="E5" s="37"/>
      <c r="F5" s="37">
        <v>1</v>
      </c>
      <c r="G5" s="37">
        <v>2</v>
      </c>
      <c r="H5" s="12">
        <f t="shared" si="0"/>
        <v>7.3550000000000004</v>
      </c>
    </row>
    <row r="6" spans="1:8" x14ac:dyDescent="0.3">
      <c r="A6" s="28"/>
      <c r="B6" s="32">
        <v>3</v>
      </c>
      <c r="C6" s="45" t="s">
        <v>279</v>
      </c>
      <c r="D6" s="40">
        <v>1.58</v>
      </c>
      <c r="E6" s="37"/>
      <c r="F6" s="37">
        <v>1</v>
      </c>
      <c r="G6" s="37">
        <v>4</v>
      </c>
      <c r="H6" s="12">
        <f t="shared" si="0"/>
        <v>0.39500000000000002</v>
      </c>
    </row>
    <row r="7" spans="1:8" x14ac:dyDescent="0.3">
      <c r="A7" s="28"/>
      <c r="B7" s="32">
        <v>4</v>
      </c>
      <c r="C7" s="45" t="s">
        <v>922</v>
      </c>
      <c r="D7" s="40">
        <v>0.95</v>
      </c>
      <c r="E7" s="37"/>
      <c r="F7" s="37">
        <v>1</v>
      </c>
      <c r="G7" s="37">
        <v>1</v>
      </c>
      <c r="H7" s="12">
        <f t="shared" si="0"/>
        <v>0.95</v>
      </c>
    </row>
    <row r="8" spans="1:8" x14ac:dyDescent="0.3">
      <c r="A8" s="28"/>
      <c r="B8" s="32">
        <v>5</v>
      </c>
      <c r="C8" s="45" t="s">
        <v>412</v>
      </c>
      <c r="D8" s="40">
        <v>0.61</v>
      </c>
      <c r="E8" s="37"/>
      <c r="F8" s="37">
        <v>1</v>
      </c>
      <c r="G8" s="37">
        <v>10</v>
      </c>
      <c r="H8" s="12">
        <f t="shared" si="0"/>
        <v>6.0999999999999999E-2</v>
      </c>
    </row>
    <row r="9" spans="1:8" x14ac:dyDescent="0.3">
      <c r="A9" s="28"/>
      <c r="B9" s="32">
        <v>6</v>
      </c>
      <c r="C9" s="45" t="s">
        <v>347</v>
      </c>
      <c r="D9" s="40">
        <v>0.32</v>
      </c>
      <c r="E9" s="37"/>
      <c r="F9" s="37">
        <v>1</v>
      </c>
      <c r="G9" s="37">
        <v>4</v>
      </c>
      <c r="H9" s="12">
        <f t="shared" si="0"/>
        <v>0.08</v>
      </c>
    </row>
    <row r="10" spans="1:8" x14ac:dyDescent="0.3">
      <c r="A10" s="28"/>
      <c r="B10" s="32">
        <v>7</v>
      </c>
      <c r="C10" s="45" t="s">
        <v>415</v>
      </c>
      <c r="D10" s="40">
        <v>1</v>
      </c>
      <c r="E10" s="37"/>
      <c r="F10" s="37">
        <v>1</v>
      </c>
      <c r="G10" s="37">
        <v>2</v>
      </c>
      <c r="H10" s="12">
        <f t="shared" si="0"/>
        <v>0.5</v>
      </c>
    </row>
    <row r="11" spans="1:8" x14ac:dyDescent="0.3">
      <c r="A11" s="28"/>
      <c r="B11" s="32">
        <v>8</v>
      </c>
      <c r="C11" s="45" t="s">
        <v>1364</v>
      </c>
      <c r="D11" s="40">
        <v>0.32</v>
      </c>
      <c r="E11" s="37"/>
      <c r="F11" s="37">
        <v>1</v>
      </c>
      <c r="G11" s="37">
        <v>1</v>
      </c>
      <c r="H11" s="12">
        <f t="shared" si="0"/>
        <v>0.32</v>
      </c>
    </row>
    <row r="12" spans="1:8" x14ac:dyDescent="0.3">
      <c r="A12" s="28"/>
      <c r="B12" s="32">
        <v>9</v>
      </c>
      <c r="C12" s="45" t="s">
        <v>923</v>
      </c>
      <c r="D12" s="40">
        <v>0.32</v>
      </c>
      <c r="E12" s="37"/>
      <c r="F12" s="37">
        <v>1</v>
      </c>
      <c r="G12" s="37">
        <v>1</v>
      </c>
      <c r="H12" s="12">
        <f t="shared" si="0"/>
        <v>0.32</v>
      </c>
    </row>
    <row r="13" spans="1:8" x14ac:dyDescent="0.3">
      <c r="A13" s="28"/>
      <c r="B13" s="32">
        <v>10</v>
      </c>
      <c r="C13" s="45" t="s">
        <v>418</v>
      </c>
      <c r="D13" s="40">
        <v>2</v>
      </c>
      <c r="E13" s="37"/>
      <c r="F13" s="37">
        <v>1</v>
      </c>
      <c r="G13" s="37">
        <v>1</v>
      </c>
      <c r="H13" s="12">
        <f t="shared" si="0"/>
        <v>2</v>
      </c>
    </row>
    <row r="14" spans="1:8" x14ac:dyDescent="0.3">
      <c r="A14" s="28"/>
      <c r="B14" s="32">
        <v>11</v>
      </c>
      <c r="C14" s="45" t="s">
        <v>1523</v>
      </c>
      <c r="D14" s="40">
        <v>1.79</v>
      </c>
      <c r="E14" s="37"/>
      <c r="F14" s="37">
        <v>1</v>
      </c>
      <c r="G14" s="37">
        <v>6</v>
      </c>
      <c r="H14" s="12">
        <f t="shared" si="0"/>
        <v>0.29833333333333334</v>
      </c>
    </row>
    <row r="15" spans="1:8" x14ac:dyDescent="0.3">
      <c r="A15" s="28"/>
      <c r="B15" s="32">
        <v>12</v>
      </c>
      <c r="C15" s="45" t="s">
        <v>286</v>
      </c>
      <c r="D15" s="40">
        <v>1.05</v>
      </c>
      <c r="E15" s="37"/>
      <c r="F15" s="37">
        <v>1</v>
      </c>
      <c r="G15" s="37">
        <v>2</v>
      </c>
      <c r="H15" s="12">
        <f t="shared" si="0"/>
        <v>0.52500000000000002</v>
      </c>
    </row>
    <row r="16" spans="1:8" x14ac:dyDescent="0.3">
      <c r="A16" s="28"/>
      <c r="B16" s="32">
        <v>13</v>
      </c>
      <c r="C16" s="45" t="s">
        <v>924</v>
      </c>
      <c r="D16" s="40">
        <v>1.99</v>
      </c>
      <c r="E16" s="37"/>
      <c r="F16" s="37">
        <v>1</v>
      </c>
      <c r="G16" s="37">
        <v>4.5</v>
      </c>
      <c r="H16" s="12">
        <f t="shared" si="0"/>
        <v>0.44222222222222224</v>
      </c>
    </row>
    <row r="17" spans="1:8" x14ac:dyDescent="0.3">
      <c r="A17" s="28"/>
      <c r="B17" s="32">
        <v>14</v>
      </c>
      <c r="C17" s="45" t="s">
        <v>613</v>
      </c>
      <c r="D17" s="40">
        <v>1.05</v>
      </c>
      <c r="E17" s="37"/>
      <c r="F17" s="37">
        <v>1</v>
      </c>
      <c r="G17" s="37">
        <v>6</v>
      </c>
      <c r="H17" s="12">
        <f t="shared" si="0"/>
        <v>0.17500000000000002</v>
      </c>
    </row>
    <row r="18" spans="1:8" x14ac:dyDescent="0.3">
      <c r="A18" s="28"/>
      <c r="B18" s="32">
        <v>15</v>
      </c>
      <c r="C18" s="45" t="s">
        <v>925</v>
      </c>
      <c r="D18" s="40">
        <v>1.42</v>
      </c>
      <c r="E18" s="37"/>
      <c r="F18" s="37">
        <v>1</v>
      </c>
      <c r="G18" s="37">
        <v>2</v>
      </c>
      <c r="H18" s="12">
        <f t="shared" si="0"/>
        <v>0.71</v>
      </c>
    </row>
    <row r="19" spans="1:8" x14ac:dyDescent="0.3">
      <c r="A19" s="28"/>
      <c r="B19" s="32">
        <v>16</v>
      </c>
      <c r="C19" s="45" t="s">
        <v>926</v>
      </c>
      <c r="D19" s="40">
        <v>3.68</v>
      </c>
      <c r="E19" s="37"/>
      <c r="F19" s="37">
        <v>1</v>
      </c>
      <c r="G19" s="37">
        <v>1</v>
      </c>
      <c r="H19" s="12">
        <f t="shared" si="0"/>
        <v>3.68</v>
      </c>
    </row>
    <row r="20" spans="1:8" x14ac:dyDescent="0.3">
      <c r="A20" s="28"/>
      <c r="B20" s="32">
        <v>17</v>
      </c>
      <c r="C20" s="45" t="s">
        <v>1524</v>
      </c>
      <c r="D20" s="40">
        <v>0.84</v>
      </c>
      <c r="E20" s="37"/>
      <c r="F20" s="37">
        <v>1</v>
      </c>
      <c r="G20" s="37">
        <v>2</v>
      </c>
      <c r="H20" s="12">
        <f t="shared" si="0"/>
        <v>0.42</v>
      </c>
    </row>
    <row r="21" spans="1:8" x14ac:dyDescent="0.3">
      <c r="A21" s="28"/>
      <c r="B21" s="32">
        <v>18</v>
      </c>
      <c r="C21" s="45" t="s">
        <v>284</v>
      </c>
      <c r="D21" s="40">
        <v>0.79</v>
      </c>
      <c r="E21" s="37"/>
      <c r="F21" s="37">
        <v>1</v>
      </c>
      <c r="G21" s="37">
        <v>6</v>
      </c>
      <c r="H21" s="12">
        <f t="shared" si="0"/>
        <v>0.13166666666666668</v>
      </c>
    </row>
    <row r="22" spans="1:8" x14ac:dyDescent="0.3">
      <c r="A22" s="28"/>
      <c r="B22" s="32">
        <v>19</v>
      </c>
      <c r="C22" s="45" t="s">
        <v>363</v>
      </c>
      <c r="D22" s="40">
        <v>0.79</v>
      </c>
      <c r="E22" s="37"/>
      <c r="F22" s="37">
        <v>1</v>
      </c>
      <c r="G22" s="37">
        <v>4</v>
      </c>
      <c r="H22" s="12">
        <f t="shared" si="0"/>
        <v>0.19750000000000001</v>
      </c>
    </row>
    <row r="23" spans="1:8" x14ac:dyDescent="0.3">
      <c r="A23" s="28"/>
      <c r="B23" s="32">
        <v>20</v>
      </c>
      <c r="C23" s="45" t="s">
        <v>927</v>
      </c>
      <c r="D23" s="40">
        <v>2.94</v>
      </c>
      <c r="E23" s="37"/>
      <c r="F23" s="37">
        <v>1</v>
      </c>
      <c r="G23" s="37">
        <v>1.6</v>
      </c>
      <c r="H23" s="12">
        <f t="shared" si="0"/>
        <v>1.8374999999999999</v>
      </c>
    </row>
    <row r="24" spans="1:8" x14ac:dyDescent="0.3">
      <c r="A24" s="28"/>
      <c r="B24" s="32">
        <v>21</v>
      </c>
      <c r="C24" s="45" t="s">
        <v>433</v>
      </c>
      <c r="D24" s="40">
        <v>1.46</v>
      </c>
      <c r="E24" s="37"/>
      <c r="F24" s="37">
        <v>1</v>
      </c>
      <c r="G24" s="37">
        <v>12</v>
      </c>
      <c r="H24" s="12">
        <f t="shared" si="0"/>
        <v>0.12166666666666666</v>
      </c>
    </row>
    <row r="25" spans="1:8" ht="14.5" x14ac:dyDescent="0.35">
      <c r="A25" s="29"/>
      <c r="B25" s="32">
        <v>22</v>
      </c>
      <c r="C25" s="32" t="s">
        <v>17</v>
      </c>
      <c r="D25" s="37">
        <v>1.1499999999999999</v>
      </c>
      <c r="E25" s="37"/>
      <c r="F25" s="37">
        <v>1</v>
      </c>
      <c r="G25" s="37">
        <v>1</v>
      </c>
      <c r="H25" s="12">
        <f t="shared" si="0"/>
        <v>1.1499999999999999</v>
      </c>
    </row>
    <row r="26" spans="1:8" ht="14.5" x14ac:dyDescent="0.35">
      <c r="A26" s="29"/>
      <c r="B26" s="32">
        <v>23</v>
      </c>
      <c r="C26" s="32" t="s">
        <v>18</v>
      </c>
      <c r="D26" s="37">
        <v>6.5</v>
      </c>
      <c r="E26" s="37"/>
      <c r="F26" s="37">
        <v>1</v>
      </c>
      <c r="G26" s="37">
        <v>1.37</v>
      </c>
      <c r="H26" s="12">
        <f t="shared" si="0"/>
        <v>4.7445255474452548</v>
      </c>
    </row>
    <row r="27" spans="1:8" ht="14.5" x14ac:dyDescent="0.35">
      <c r="A27" s="29"/>
      <c r="B27" s="32">
        <v>24</v>
      </c>
      <c r="C27" s="32" t="s">
        <v>19</v>
      </c>
      <c r="D27" s="37">
        <v>0.85</v>
      </c>
      <c r="E27" s="37"/>
      <c r="F27" s="37">
        <v>1</v>
      </c>
      <c r="G27" s="37">
        <v>1.5</v>
      </c>
      <c r="H27" s="12">
        <f t="shared" si="0"/>
        <v>0.56666666666666665</v>
      </c>
    </row>
    <row r="28" spans="1:8" ht="14.5" x14ac:dyDescent="0.35">
      <c r="A28" s="29"/>
      <c r="B28" s="32">
        <v>25</v>
      </c>
      <c r="C28" s="32" t="s">
        <v>21</v>
      </c>
      <c r="D28" s="37">
        <v>3.39</v>
      </c>
      <c r="E28" s="37"/>
      <c r="F28" s="37">
        <v>1</v>
      </c>
      <c r="G28" s="37">
        <v>1.45</v>
      </c>
      <c r="H28" s="12">
        <f t="shared" si="0"/>
        <v>2.3379310344827586</v>
      </c>
    </row>
    <row r="29" spans="1:8" ht="14.5" x14ac:dyDescent="0.35">
      <c r="A29" s="29"/>
      <c r="B29" s="32">
        <v>26</v>
      </c>
      <c r="C29" s="32" t="s">
        <v>22</v>
      </c>
      <c r="D29" s="37">
        <v>0.25</v>
      </c>
      <c r="E29" s="37"/>
      <c r="F29" s="37">
        <v>4</v>
      </c>
      <c r="G29" s="37">
        <v>1</v>
      </c>
      <c r="H29" s="12">
        <f t="shared" si="0"/>
        <v>1</v>
      </c>
    </row>
    <row r="30" spans="1:8" ht="14.5" x14ac:dyDescent="0.35">
      <c r="A30" s="29"/>
      <c r="B30" s="32">
        <v>27</v>
      </c>
      <c r="C30" s="32" t="s">
        <v>23</v>
      </c>
      <c r="D30" s="37">
        <v>2.96</v>
      </c>
      <c r="E30" s="37"/>
      <c r="F30" s="37">
        <v>1</v>
      </c>
      <c r="G30" s="37">
        <v>1</v>
      </c>
      <c r="H30" s="12">
        <f t="shared" si="0"/>
        <v>2.96</v>
      </c>
    </row>
    <row r="31" spans="1:8" ht="14.5" x14ac:dyDescent="0.35">
      <c r="A31" s="29"/>
      <c r="B31" s="32">
        <v>28</v>
      </c>
      <c r="C31" s="32" t="s">
        <v>24</v>
      </c>
      <c r="D31" s="37">
        <v>1.7</v>
      </c>
      <c r="E31" s="37"/>
      <c r="F31" s="37">
        <v>1</v>
      </c>
      <c r="G31" s="37">
        <v>4</v>
      </c>
      <c r="H31" s="12">
        <f t="shared" si="0"/>
        <v>0.42499999999999999</v>
      </c>
    </row>
    <row r="32" spans="1:8" ht="14.5" x14ac:dyDescent="0.35">
      <c r="A32" s="29"/>
      <c r="B32" s="32">
        <v>29</v>
      </c>
      <c r="C32" s="32" t="s">
        <v>27</v>
      </c>
      <c r="D32" s="37">
        <v>1</v>
      </c>
      <c r="E32" s="37"/>
      <c r="F32" s="37">
        <v>1</v>
      </c>
      <c r="G32" s="37">
        <v>1.5</v>
      </c>
      <c r="H32" s="12">
        <f t="shared" si="0"/>
        <v>0.66666666666666663</v>
      </c>
    </row>
    <row r="33" spans="1:8" ht="14.5" x14ac:dyDescent="0.35">
      <c r="A33" s="29"/>
      <c r="B33" s="32">
        <v>30</v>
      </c>
      <c r="C33" s="32" t="s">
        <v>28</v>
      </c>
      <c r="D33" s="37">
        <v>1.05</v>
      </c>
      <c r="E33" s="37"/>
      <c r="F33" s="37">
        <v>1</v>
      </c>
      <c r="G33" s="37">
        <v>2</v>
      </c>
      <c r="H33" s="12">
        <f t="shared" si="0"/>
        <v>0.52500000000000002</v>
      </c>
    </row>
    <row r="34" spans="1:8" ht="14.5" x14ac:dyDescent="0.35">
      <c r="A34" s="29"/>
      <c r="B34" s="32">
        <v>31</v>
      </c>
      <c r="C34" s="32" t="s">
        <v>29</v>
      </c>
      <c r="D34" s="37">
        <v>1</v>
      </c>
      <c r="E34" s="37"/>
      <c r="F34" s="37">
        <v>1</v>
      </c>
      <c r="G34" s="37">
        <v>2.5</v>
      </c>
      <c r="H34" s="12">
        <f t="shared" si="0"/>
        <v>0.4</v>
      </c>
    </row>
    <row r="35" spans="1:8" ht="14.5" x14ac:dyDescent="0.35">
      <c r="A35" s="29"/>
      <c r="B35" s="32">
        <v>32</v>
      </c>
      <c r="C35" s="32" t="s">
        <v>30</v>
      </c>
      <c r="D35" s="37">
        <v>0.72</v>
      </c>
      <c r="E35" s="37"/>
      <c r="F35" s="37">
        <v>1</v>
      </c>
      <c r="G35" s="37">
        <v>26</v>
      </c>
      <c r="H35" s="12">
        <f t="shared" si="0"/>
        <v>2.769230769230769E-2</v>
      </c>
    </row>
    <row r="36" spans="1:8" ht="14.5" x14ac:dyDescent="0.35">
      <c r="A36" s="29"/>
      <c r="B36" s="32">
        <v>33</v>
      </c>
      <c r="C36" s="32" t="s">
        <v>31</v>
      </c>
      <c r="D36" s="37">
        <v>2</v>
      </c>
      <c r="E36" s="37"/>
      <c r="F36" s="37">
        <v>1</v>
      </c>
      <c r="G36" s="37">
        <v>2.6</v>
      </c>
      <c r="H36" s="12">
        <f t="shared" ref="H36:H67" si="1">+(D36*F36)/G36</f>
        <v>0.76923076923076916</v>
      </c>
    </row>
    <row r="37" spans="1:8" ht="14.5" x14ac:dyDescent="0.35">
      <c r="A37" s="29"/>
      <c r="B37" s="32">
        <v>34</v>
      </c>
      <c r="C37" s="32" t="s">
        <v>32</v>
      </c>
      <c r="D37" s="37">
        <v>1.1599999999999999</v>
      </c>
      <c r="E37" s="37"/>
      <c r="F37" s="37">
        <v>1</v>
      </c>
      <c r="G37" s="37">
        <v>16</v>
      </c>
      <c r="H37" s="12">
        <f t="shared" si="1"/>
        <v>7.2499999999999995E-2</v>
      </c>
    </row>
    <row r="38" spans="1:8" ht="14.5" x14ac:dyDescent="0.35">
      <c r="A38" s="29"/>
      <c r="B38" s="32">
        <v>35</v>
      </c>
      <c r="C38" s="32" t="s">
        <v>1396</v>
      </c>
      <c r="D38" s="37">
        <v>0.79</v>
      </c>
      <c r="E38" s="37"/>
      <c r="F38" s="37">
        <v>1</v>
      </c>
      <c r="G38" s="37">
        <v>2</v>
      </c>
      <c r="H38" s="12">
        <f t="shared" si="1"/>
        <v>0.39500000000000002</v>
      </c>
    </row>
    <row r="39" spans="1:8" ht="14.5" x14ac:dyDescent="0.35">
      <c r="A39" s="29"/>
      <c r="B39" s="32">
        <v>36</v>
      </c>
      <c r="C39" s="32" t="s">
        <v>34</v>
      </c>
      <c r="D39" s="37">
        <v>0.68</v>
      </c>
      <c r="E39" s="37"/>
      <c r="F39" s="37">
        <v>1</v>
      </c>
      <c r="G39" s="37">
        <v>1</v>
      </c>
      <c r="H39" s="12">
        <f t="shared" si="1"/>
        <v>0.68</v>
      </c>
    </row>
    <row r="40" spans="1:8" ht="14.5" x14ac:dyDescent="0.35">
      <c r="A40" s="29"/>
      <c r="B40" s="32">
        <v>37</v>
      </c>
      <c r="C40" s="32" t="s">
        <v>35</v>
      </c>
      <c r="D40" s="37">
        <v>0.89</v>
      </c>
      <c r="E40" s="37"/>
      <c r="F40" s="37">
        <v>1</v>
      </c>
      <c r="G40" s="37">
        <v>1</v>
      </c>
      <c r="H40" s="12">
        <f t="shared" si="1"/>
        <v>0.89</v>
      </c>
    </row>
    <row r="41" spans="1:8" ht="14.5" x14ac:dyDescent="0.35">
      <c r="A41" s="29"/>
      <c r="B41" s="32">
        <v>38</v>
      </c>
      <c r="C41" s="32" t="s">
        <v>36</v>
      </c>
      <c r="D41" s="37">
        <v>2.89</v>
      </c>
      <c r="E41" s="37"/>
      <c r="F41" s="37">
        <v>1</v>
      </c>
      <c r="G41" s="37">
        <v>1</v>
      </c>
      <c r="H41" s="12">
        <f t="shared" si="1"/>
        <v>2.89</v>
      </c>
    </row>
    <row r="42" spans="1:8" ht="14.5" x14ac:dyDescent="0.35">
      <c r="A42" s="29"/>
      <c r="B42" s="32">
        <v>39</v>
      </c>
      <c r="C42" s="32" t="s">
        <v>37</v>
      </c>
      <c r="D42" s="37">
        <v>2.09</v>
      </c>
      <c r="E42" s="37"/>
      <c r="F42" s="37">
        <v>2</v>
      </c>
      <c r="G42" s="37">
        <v>1.3</v>
      </c>
      <c r="H42" s="12">
        <f t="shared" si="1"/>
        <v>3.2153846153846151</v>
      </c>
    </row>
    <row r="43" spans="1:8" ht="14.5" x14ac:dyDescent="0.35">
      <c r="A43" s="29"/>
      <c r="B43" s="32">
        <v>40</v>
      </c>
      <c r="C43" s="32" t="s">
        <v>39</v>
      </c>
      <c r="D43" s="37">
        <v>1.29</v>
      </c>
      <c r="E43" s="37"/>
      <c r="F43" s="37">
        <v>1</v>
      </c>
      <c r="G43" s="37">
        <v>1</v>
      </c>
      <c r="H43" s="12">
        <f t="shared" si="1"/>
        <v>1.29</v>
      </c>
    </row>
    <row r="44" spans="1:8" ht="14.5" x14ac:dyDescent="0.35">
      <c r="A44" s="29"/>
      <c r="B44" s="32">
        <v>41</v>
      </c>
      <c r="C44" s="32" t="s">
        <v>40</v>
      </c>
      <c r="D44" s="37">
        <v>1.26</v>
      </c>
      <c r="E44" s="37"/>
      <c r="F44" s="37">
        <v>1</v>
      </c>
      <c r="G44" s="37">
        <v>6.6</v>
      </c>
      <c r="H44" s="12">
        <f t="shared" si="1"/>
        <v>0.19090909090909092</v>
      </c>
    </row>
    <row r="45" spans="1:8" ht="14.5" x14ac:dyDescent="0.35">
      <c r="A45" s="29"/>
      <c r="B45" s="32">
        <v>42</v>
      </c>
      <c r="C45" s="32" t="s">
        <v>41</v>
      </c>
      <c r="D45" s="37">
        <v>0.32</v>
      </c>
      <c r="E45" s="37"/>
      <c r="F45" s="37">
        <v>1</v>
      </c>
      <c r="G45" s="37">
        <v>3</v>
      </c>
      <c r="H45" s="12">
        <f t="shared" si="1"/>
        <v>0.10666666666666667</v>
      </c>
    </row>
    <row r="46" spans="1:8" ht="14.5" x14ac:dyDescent="0.35">
      <c r="A46" s="29"/>
      <c r="B46" s="32">
        <v>43</v>
      </c>
      <c r="C46" s="32" t="s">
        <v>43</v>
      </c>
      <c r="D46" s="37">
        <v>0.79</v>
      </c>
      <c r="E46" s="37"/>
      <c r="F46" s="37">
        <v>1</v>
      </c>
      <c r="G46" s="37">
        <v>1</v>
      </c>
      <c r="H46" s="12">
        <f t="shared" si="1"/>
        <v>0.79</v>
      </c>
    </row>
    <row r="47" spans="1:8" ht="14.5" x14ac:dyDescent="0.35">
      <c r="A47" s="29"/>
      <c r="B47" s="32">
        <v>44</v>
      </c>
      <c r="C47" s="32" t="s">
        <v>44</v>
      </c>
      <c r="D47" s="37">
        <v>0.47</v>
      </c>
      <c r="E47" s="37"/>
      <c r="F47" s="37">
        <v>1</v>
      </c>
      <c r="G47" s="37">
        <v>1</v>
      </c>
      <c r="H47" s="12">
        <f t="shared" si="1"/>
        <v>0.47</v>
      </c>
    </row>
    <row r="48" spans="1:8" ht="14.5" x14ac:dyDescent="0.35">
      <c r="A48" s="29"/>
      <c r="B48" s="32">
        <v>45</v>
      </c>
      <c r="C48" s="32" t="s">
        <v>1033</v>
      </c>
      <c r="D48" s="37">
        <v>0.55000000000000004</v>
      </c>
      <c r="E48" s="37"/>
      <c r="F48" s="37">
        <v>1</v>
      </c>
      <c r="G48" s="37">
        <v>2</v>
      </c>
      <c r="H48" s="12">
        <f t="shared" si="1"/>
        <v>0.27500000000000002</v>
      </c>
    </row>
    <row r="49" spans="1:8" ht="14.5" x14ac:dyDescent="0.35">
      <c r="A49" s="29"/>
      <c r="B49" s="32">
        <v>46</v>
      </c>
      <c r="C49" s="32" t="s">
        <v>45</v>
      </c>
      <c r="D49" s="37">
        <v>2.0499999999999998</v>
      </c>
      <c r="E49" s="37"/>
      <c r="F49" s="37">
        <v>1</v>
      </c>
      <c r="G49" s="37">
        <v>1.3</v>
      </c>
      <c r="H49" s="12">
        <f t="shared" si="1"/>
        <v>1.5769230769230766</v>
      </c>
    </row>
    <row r="50" spans="1:8" ht="14.5" x14ac:dyDescent="0.35">
      <c r="A50" s="29"/>
      <c r="B50" s="32">
        <v>47</v>
      </c>
      <c r="C50" s="32" t="s">
        <v>48</v>
      </c>
      <c r="D50" s="37">
        <v>1</v>
      </c>
      <c r="E50" s="37"/>
      <c r="F50" s="37">
        <v>1</v>
      </c>
      <c r="G50" s="37">
        <v>1</v>
      </c>
      <c r="H50" s="12">
        <f t="shared" si="1"/>
        <v>1</v>
      </c>
    </row>
    <row r="51" spans="1:8" ht="14.5" x14ac:dyDescent="0.35">
      <c r="A51" s="29"/>
      <c r="B51" s="32">
        <v>48</v>
      </c>
      <c r="C51" s="32" t="s">
        <v>49</v>
      </c>
      <c r="D51" s="37">
        <v>0.6</v>
      </c>
      <c r="E51" s="37"/>
      <c r="F51" s="37">
        <v>1</v>
      </c>
      <c r="G51" s="37">
        <v>1</v>
      </c>
      <c r="H51" s="12">
        <f t="shared" si="1"/>
        <v>0.6</v>
      </c>
    </row>
    <row r="52" spans="1:8" ht="14.5" x14ac:dyDescent="0.35">
      <c r="A52" s="29"/>
      <c r="B52" s="32">
        <v>49</v>
      </c>
      <c r="C52" s="32" t="s">
        <v>50</v>
      </c>
      <c r="D52" s="37">
        <v>0.76</v>
      </c>
      <c r="E52" s="37"/>
      <c r="F52" s="37">
        <v>1</v>
      </c>
      <c r="G52" s="37">
        <v>1</v>
      </c>
      <c r="H52" s="12">
        <f t="shared" si="1"/>
        <v>0.76</v>
      </c>
    </row>
    <row r="53" spans="1:8" ht="14.5" x14ac:dyDescent="0.35">
      <c r="A53" s="29"/>
      <c r="B53" s="32">
        <v>50</v>
      </c>
      <c r="C53" s="32" t="s">
        <v>51</v>
      </c>
      <c r="D53" s="37">
        <v>1.68</v>
      </c>
      <c r="E53" s="37"/>
      <c r="F53" s="37">
        <v>1</v>
      </c>
      <c r="G53" s="37">
        <v>1</v>
      </c>
      <c r="H53" s="12">
        <f t="shared" si="1"/>
        <v>1.68</v>
      </c>
    </row>
    <row r="54" spans="1:8" ht="14.5" x14ac:dyDescent="0.35">
      <c r="A54" s="29"/>
      <c r="B54" s="32">
        <v>51</v>
      </c>
      <c r="C54" s="32" t="s">
        <v>52</v>
      </c>
      <c r="D54" s="37">
        <v>3.15</v>
      </c>
      <c r="E54" s="37"/>
      <c r="F54" s="37">
        <v>1</v>
      </c>
      <c r="G54" s="37">
        <v>1.5</v>
      </c>
      <c r="H54" s="12">
        <f t="shared" si="1"/>
        <v>2.1</v>
      </c>
    </row>
    <row r="55" spans="1:8" ht="14.5" x14ac:dyDescent="0.35">
      <c r="A55" s="29"/>
      <c r="B55" s="32">
        <v>52</v>
      </c>
      <c r="C55" s="32" t="s">
        <v>53</v>
      </c>
      <c r="D55" s="37">
        <v>2.31</v>
      </c>
      <c r="E55" s="37"/>
      <c r="F55" s="37">
        <v>1</v>
      </c>
      <c r="G55" s="37">
        <v>1</v>
      </c>
      <c r="H55" s="12">
        <f t="shared" si="1"/>
        <v>2.31</v>
      </c>
    </row>
    <row r="56" spans="1:8" ht="14.5" x14ac:dyDescent="0.35">
      <c r="A56" s="29"/>
      <c r="B56" s="32">
        <v>53</v>
      </c>
      <c r="C56" s="32" t="s">
        <v>54</v>
      </c>
      <c r="D56" s="37">
        <v>1.68</v>
      </c>
      <c r="E56" s="37"/>
      <c r="F56" s="37">
        <v>1</v>
      </c>
      <c r="G56" s="37">
        <v>5</v>
      </c>
      <c r="H56" s="12">
        <f t="shared" si="1"/>
        <v>0.33599999999999997</v>
      </c>
    </row>
    <row r="57" spans="1:8" ht="14.5" x14ac:dyDescent="0.35">
      <c r="A57" s="29"/>
      <c r="B57" s="32">
        <v>54</v>
      </c>
      <c r="C57" s="32" t="s">
        <v>58</v>
      </c>
      <c r="D57" s="37">
        <v>0.59</v>
      </c>
      <c r="E57" s="37"/>
      <c r="F57" s="37">
        <v>2</v>
      </c>
      <c r="G57" s="37">
        <v>1.78</v>
      </c>
      <c r="H57" s="12">
        <f t="shared" si="1"/>
        <v>0.6629213483146067</v>
      </c>
    </row>
    <row r="58" spans="1:8" ht="14.5" x14ac:dyDescent="0.35">
      <c r="A58" s="29"/>
      <c r="B58" s="32">
        <v>55</v>
      </c>
      <c r="C58" s="32" t="s">
        <v>1399</v>
      </c>
      <c r="D58" s="37">
        <v>0.47</v>
      </c>
      <c r="E58" s="37"/>
      <c r="F58" s="37">
        <v>1</v>
      </c>
      <c r="G58" s="37">
        <v>1.5</v>
      </c>
      <c r="H58" s="12">
        <f t="shared" si="1"/>
        <v>0.3133333333333333</v>
      </c>
    </row>
    <row r="59" spans="1:8" ht="14.5" x14ac:dyDescent="0.35">
      <c r="A59" s="29"/>
      <c r="B59" s="32">
        <v>56</v>
      </c>
      <c r="C59" s="32" t="s">
        <v>1365</v>
      </c>
      <c r="D59" s="37">
        <v>0.47</v>
      </c>
      <c r="E59" s="37"/>
      <c r="F59" s="37">
        <v>1</v>
      </c>
      <c r="G59" s="37">
        <v>6</v>
      </c>
      <c r="H59" s="12">
        <f t="shared" si="1"/>
        <v>7.8333333333333324E-2</v>
      </c>
    </row>
    <row r="60" spans="1:8" ht="14.5" x14ac:dyDescent="0.35">
      <c r="A60" s="29"/>
      <c r="B60" s="32">
        <v>57</v>
      </c>
      <c r="C60" s="32" t="s">
        <v>62</v>
      </c>
      <c r="D60" s="37">
        <v>1.65</v>
      </c>
      <c r="E60" s="37"/>
      <c r="F60" s="37">
        <v>1</v>
      </c>
      <c r="G60" s="37">
        <v>5</v>
      </c>
      <c r="H60" s="12">
        <f t="shared" si="1"/>
        <v>0.32999999999999996</v>
      </c>
    </row>
    <row r="61" spans="1:8" ht="14.5" x14ac:dyDescent="0.35">
      <c r="A61" s="29"/>
      <c r="B61" s="32">
        <v>58</v>
      </c>
      <c r="C61" s="32" t="s">
        <v>63</v>
      </c>
      <c r="D61" s="37">
        <v>0.75</v>
      </c>
      <c r="E61" s="37"/>
      <c r="F61" s="37">
        <v>1</v>
      </c>
      <c r="G61" s="37">
        <v>10</v>
      </c>
      <c r="H61" s="12">
        <f t="shared" si="1"/>
        <v>7.4999999999999997E-2</v>
      </c>
    </row>
    <row r="62" spans="1:8" ht="14.5" x14ac:dyDescent="0.35">
      <c r="A62" s="29"/>
      <c r="B62" s="32">
        <v>59</v>
      </c>
      <c r="C62" s="32" t="s">
        <v>64</v>
      </c>
      <c r="D62" s="37">
        <v>1.3</v>
      </c>
      <c r="E62" s="37"/>
      <c r="F62" s="37">
        <v>1</v>
      </c>
      <c r="G62" s="37">
        <v>4</v>
      </c>
      <c r="H62" s="12">
        <f t="shared" si="1"/>
        <v>0.32500000000000001</v>
      </c>
    </row>
    <row r="63" spans="1:8" ht="14.5" x14ac:dyDescent="0.35">
      <c r="A63" s="29"/>
      <c r="B63" s="32">
        <v>60</v>
      </c>
      <c r="C63" s="32"/>
      <c r="D63" s="37">
        <v>1.3</v>
      </c>
      <c r="E63" s="37"/>
      <c r="F63" s="37">
        <v>1</v>
      </c>
      <c r="G63" s="37">
        <v>8</v>
      </c>
      <c r="H63" s="12">
        <f t="shared" si="1"/>
        <v>0.16250000000000001</v>
      </c>
    </row>
    <row r="64" spans="1:8" ht="14.5" x14ac:dyDescent="0.35">
      <c r="A64" s="29"/>
      <c r="B64" s="32">
        <v>61</v>
      </c>
      <c r="C64" s="32" t="s">
        <v>65</v>
      </c>
      <c r="D64" s="37">
        <v>0.57999999999999996</v>
      </c>
      <c r="E64" s="37"/>
      <c r="F64" s="37">
        <v>1</v>
      </c>
      <c r="G64" s="37">
        <v>4</v>
      </c>
      <c r="H64" s="12">
        <f t="shared" si="1"/>
        <v>0.14499999999999999</v>
      </c>
    </row>
    <row r="65" spans="1:11" ht="14.5" x14ac:dyDescent="0.35">
      <c r="A65" s="29"/>
      <c r="B65" s="32">
        <v>62</v>
      </c>
      <c r="C65" s="32" t="s">
        <v>1397</v>
      </c>
      <c r="D65" s="37">
        <v>0.5</v>
      </c>
      <c r="E65" s="37"/>
      <c r="F65" s="37">
        <v>1</v>
      </c>
      <c r="G65" s="37">
        <v>13</v>
      </c>
      <c r="H65" s="12">
        <f t="shared" si="1"/>
        <v>3.8461538461538464E-2</v>
      </c>
    </row>
    <row r="66" spans="1:11" ht="14.5" x14ac:dyDescent="0.35">
      <c r="A66" s="29"/>
      <c r="B66" s="32">
        <v>63</v>
      </c>
      <c r="C66" s="32" t="s">
        <v>1398</v>
      </c>
      <c r="D66" s="37">
        <v>0.2</v>
      </c>
      <c r="E66" s="37"/>
      <c r="F66" s="37">
        <v>1</v>
      </c>
      <c r="G66" s="37">
        <v>6</v>
      </c>
      <c r="H66" s="12">
        <f t="shared" si="1"/>
        <v>3.3333333333333333E-2</v>
      </c>
    </row>
    <row r="67" spans="1:11" ht="14.5" x14ac:dyDescent="0.35">
      <c r="A67" s="29"/>
      <c r="B67" s="32">
        <v>64</v>
      </c>
      <c r="C67" s="32" t="s">
        <v>68</v>
      </c>
      <c r="D67" s="37">
        <v>1.26</v>
      </c>
      <c r="E67" s="37"/>
      <c r="F67" s="37">
        <v>1</v>
      </c>
      <c r="G67" s="37">
        <v>12</v>
      </c>
      <c r="H67" s="12">
        <f t="shared" si="1"/>
        <v>0.105</v>
      </c>
    </row>
    <row r="68" spans="1:11" ht="14.5" x14ac:dyDescent="0.35">
      <c r="A68" s="29"/>
      <c r="B68" s="32">
        <v>65</v>
      </c>
      <c r="C68" s="32" t="s">
        <v>71</v>
      </c>
      <c r="D68" s="37">
        <v>1.26</v>
      </c>
      <c r="E68" s="37"/>
      <c r="F68" s="37">
        <v>1</v>
      </c>
      <c r="G68" s="37">
        <v>16</v>
      </c>
      <c r="H68" s="12">
        <f t="shared" ref="H68:H76" si="2">+(D68*F68)/G68</f>
        <v>7.8750000000000001E-2</v>
      </c>
    </row>
    <row r="69" spans="1:11" ht="14.5" x14ac:dyDescent="0.35">
      <c r="A69" s="29"/>
      <c r="B69" s="32">
        <v>66</v>
      </c>
      <c r="C69" s="32" t="s">
        <v>72</v>
      </c>
      <c r="D69" s="37">
        <v>2.09</v>
      </c>
      <c r="E69" s="37"/>
      <c r="F69" s="37">
        <v>1</v>
      </c>
      <c r="G69" s="37">
        <v>2</v>
      </c>
      <c r="H69" s="12">
        <f t="shared" si="2"/>
        <v>1.0449999999999999</v>
      </c>
    </row>
    <row r="70" spans="1:11" ht="14.5" x14ac:dyDescent="0.35">
      <c r="A70" s="29"/>
      <c r="B70" s="32">
        <v>67</v>
      </c>
      <c r="C70" s="32" t="s">
        <v>73</v>
      </c>
      <c r="D70" s="37">
        <v>2.1</v>
      </c>
      <c r="E70" s="37"/>
      <c r="F70" s="37">
        <v>1</v>
      </c>
      <c r="G70" s="37">
        <v>2</v>
      </c>
      <c r="H70" s="12">
        <f t="shared" si="2"/>
        <v>1.05</v>
      </c>
    </row>
    <row r="71" spans="1:11" ht="14.5" x14ac:dyDescent="0.35">
      <c r="A71" s="29"/>
      <c r="B71" s="32">
        <v>68</v>
      </c>
      <c r="C71" s="32" t="s">
        <v>74</v>
      </c>
      <c r="D71" s="37">
        <v>0.85</v>
      </c>
      <c r="E71" s="37"/>
      <c r="F71" s="37">
        <v>1</v>
      </c>
      <c r="G71" s="37">
        <v>6</v>
      </c>
      <c r="H71" s="12">
        <f t="shared" si="2"/>
        <v>0.14166666666666666</v>
      </c>
    </row>
    <row r="72" spans="1:11" ht="14.5" x14ac:dyDescent="0.35">
      <c r="A72" s="29"/>
      <c r="B72" s="32">
        <v>69</v>
      </c>
      <c r="C72" s="32" t="s">
        <v>75</v>
      </c>
      <c r="D72" s="37">
        <v>1.98</v>
      </c>
      <c r="E72" s="37"/>
      <c r="F72" s="37">
        <v>1</v>
      </c>
      <c r="G72" s="37">
        <v>1</v>
      </c>
      <c r="H72" s="12">
        <f t="shared" si="2"/>
        <v>1.98</v>
      </c>
    </row>
    <row r="73" spans="1:11" ht="14.5" x14ac:dyDescent="0.35">
      <c r="A73" s="29"/>
      <c r="B73" s="32">
        <v>70</v>
      </c>
      <c r="C73" s="32" t="s">
        <v>76</v>
      </c>
      <c r="D73" s="37">
        <v>0.74</v>
      </c>
      <c r="E73" s="37"/>
      <c r="F73" s="37">
        <v>1</v>
      </c>
      <c r="G73" s="37">
        <v>24</v>
      </c>
      <c r="H73" s="12">
        <f t="shared" si="2"/>
        <v>3.0833333333333334E-2</v>
      </c>
    </row>
    <row r="74" spans="1:11" ht="14.5" x14ac:dyDescent="0.35">
      <c r="A74" s="29"/>
      <c r="B74" s="32">
        <v>71</v>
      </c>
      <c r="C74" s="37" t="s">
        <v>77</v>
      </c>
      <c r="D74" s="37">
        <v>0</v>
      </c>
      <c r="E74" s="37"/>
      <c r="F74" s="37">
        <v>1</v>
      </c>
      <c r="G74" s="37">
        <v>52.14</v>
      </c>
      <c r="H74" s="12">
        <f t="shared" si="2"/>
        <v>0</v>
      </c>
    </row>
    <row r="75" spans="1:11" ht="14.5" x14ac:dyDescent="0.35">
      <c r="A75" s="29"/>
      <c r="B75" s="32">
        <v>72</v>
      </c>
      <c r="C75" s="37" t="s">
        <v>437</v>
      </c>
      <c r="D75" s="37"/>
      <c r="E75" s="37"/>
      <c r="F75" s="37">
        <v>1</v>
      </c>
      <c r="G75" s="37">
        <v>2</v>
      </c>
      <c r="H75" s="12">
        <f t="shared" si="2"/>
        <v>0</v>
      </c>
    </row>
    <row r="76" spans="1:11" ht="14.5" x14ac:dyDescent="0.35">
      <c r="A76" s="29"/>
      <c r="B76" s="32">
        <v>73</v>
      </c>
      <c r="C76" s="37" t="s">
        <v>297</v>
      </c>
      <c r="D76" s="37"/>
      <c r="E76" s="37"/>
      <c r="F76" s="37">
        <v>1</v>
      </c>
      <c r="G76" s="37">
        <v>4.3499999999999996</v>
      </c>
      <c r="H76" s="12">
        <f t="shared" si="2"/>
        <v>0</v>
      </c>
      <c r="I76" s="42" t="s">
        <v>807</v>
      </c>
      <c r="J76" s="61">
        <f>SUM(H4:H76)</f>
        <v>71.173261074875754</v>
      </c>
      <c r="K76" s="42">
        <f>COUNT(H4:H76)</f>
        <v>73</v>
      </c>
    </row>
    <row r="77" spans="1:11" x14ac:dyDescent="0.3">
      <c r="A77" s="28" t="s">
        <v>9</v>
      </c>
      <c r="B77" s="32"/>
      <c r="C77" s="32"/>
      <c r="D77" s="37"/>
      <c r="E77" s="37"/>
      <c r="F77" s="37"/>
      <c r="G77" s="37"/>
      <c r="H77" s="37"/>
    </row>
    <row r="78" spans="1:11" x14ac:dyDescent="0.3">
      <c r="A78" s="28"/>
      <c r="B78" s="32">
        <v>74</v>
      </c>
      <c r="C78" s="45" t="s">
        <v>619</v>
      </c>
      <c r="D78" s="40">
        <v>3.6</v>
      </c>
      <c r="E78" s="37"/>
      <c r="F78" s="37">
        <v>1</v>
      </c>
      <c r="G78" s="37">
        <v>1.3</v>
      </c>
      <c r="H78" s="12">
        <f>+(D78*F78)/G78</f>
        <v>2.7692307692307692</v>
      </c>
    </row>
    <row r="79" spans="1:11" x14ac:dyDescent="0.3">
      <c r="A79" s="28"/>
      <c r="B79" s="32">
        <v>75</v>
      </c>
      <c r="C79" s="45" t="s">
        <v>833</v>
      </c>
      <c r="D79" s="40">
        <v>3</v>
      </c>
      <c r="E79" s="37"/>
      <c r="F79" s="37">
        <v>1</v>
      </c>
      <c r="G79" s="37">
        <v>1</v>
      </c>
      <c r="H79" s="12">
        <f>+(D79*F79)/G79</f>
        <v>3</v>
      </c>
    </row>
    <row r="80" spans="1:11" x14ac:dyDescent="0.3">
      <c r="A80" s="28"/>
      <c r="B80" s="32">
        <v>76</v>
      </c>
      <c r="C80" s="45" t="s">
        <v>1400</v>
      </c>
      <c r="D80" s="40">
        <v>5</v>
      </c>
      <c r="E80" s="37"/>
      <c r="F80" s="37">
        <v>1</v>
      </c>
      <c r="G80" s="37">
        <v>2</v>
      </c>
      <c r="H80" s="12">
        <f>+(D80*F80)/G80</f>
        <v>2.5</v>
      </c>
      <c r="I80" s="42" t="s">
        <v>298</v>
      </c>
      <c r="J80" s="61">
        <f>SUM(H78:H80)</f>
        <v>8.2692307692307701</v>
      </c>
      <c r="K80" s="61">
        <f>COUNT(H78:H80)</f>
        <v>3</v>
      </c>
    </row>
    <row r="81" spans="1:8" x14ac:dyDescent="0.3">
      <c r="A81" s="28" t="s">
        <v>10</v>
      </c>
      <c r="B81" s="32"/>
      <c r="C81" s="32"/>
      <c r="D81" s="37"/>
      <c r="E81" s="37"/>
      <c r="F81" s="37"/>
      <c r="G81" s="37"/>
      <c r="H81" s="37"/>
    </row>
    <row r="82" spans="1:8" x14ac:dyDescent="0.3">
      <c r="A82" s="28"/>
      <c r="B82" s="32">
        <v>77</v>
      </c>
      <c r="C82" s="45" t="s">
        <v>928</v>
      </c>
      <c r="D82" s="45">
        <v>35</v>
      </c>
      <c r="E82" s="37"/>
      <c r="F82" s="37">
        <v>1</v>
      </c>
      <c r="G82" s="37">
        <v>260.70999999999998</v>
      </c>
      <c r="H82" s="12">
        <f t="shared" ref="H82:H113" si="3">+(D82*F82)/G82</f>
        <v>0.13424878217176173</v>
      </c>
    </row>
    <row r="83" spans="1:8" x14ac:dyDescent="0.3">
      <c r="A83" s="28"/>
      <c r="B83" s="32">
        <v>78</v>
      </c>
      <c r="C83" s="45" t="s">
        <v>625</v>
      </c>
      <c r="D83" s="40">
        <v>15</v>
      </c>
      <c r="E83" s="37"/>
      <c r="F83" s="37">
        <v>4</v>
      </c>
      <c r="G83" s="37">
        <v>104.29</v>
      </c>
      <c r="H83" s="12">
        <f t="shared" si="3"/>
        <v>0.57531882251414324</v>
      </c>
    </row>
    <row r="84" spans="1:8" x14ac:dyDescent="0.3">
      <c r="A84" s="28"/>
      <c r="B84" s="32">
        <v>79</v>
      </c>
      <c r="C84" s="45" t="s">
        <v>838</v>
      </c>
      <c r="D84" s="40">
        <v>19.5</v>
      </c>
      <c r="E84" s="37"/>
      <c r="F84" s="37">
        <v>2</v>
      </c>
      <c r="G84" s="37">
        <v>104.29</v>
      </c>
      <c r="H84" s="12">
        <f t="shared" si="3"/>
        <v>0.37395723463419311</v>
      </c>
    </row>
    <row r="85" spans="1:8" x14ac:dyDescent="0.3">
      <c r="A85" s="28"/>
      <c r="B85" s="32">
        <v>80</v>
      </c>
      <c r="C85" s="45" t="s">
        <v>839</v>
      </c>
      <c r="D85" s="40">
        <v>29.5</v>
      </c>
      <c r="E85" s="37"/>
      <c r="F85" s="37">
        <v>2</v>
      </c>
      <c r="G85" s="37">
        <v>104.29</v>
      </c>
      <c r="H85" s="12">
        <f t="shared" si="3"/>
        <v>0.5657301754722408</v>
      </c>
    </row>
    <row r="86" spans="1:8" x14ac:dyDescent="0.3">
      <c r="A86" s="28"/>
      <c r="B86" s="32">
        <v>81</v>
      </c>
      <c r="C86" s="45" t="s">
        <v>856</v>
      </c>
      <c r="D86" s="40">
        <v>59</v>
      </c>
      <c r="E86" s="37"/>
      <c r="F86" s="37">
        <v>1</v>
      </c>
      <c r="G86" s="37">
        <v>260.70999999999998</v>
      </c>
      <c r="H86" s="12">
        <f t="shared" si="3"/>
        <v>0.22630508994668408</v>
      </c>
    </row>
    <row r="87" spans="1:8" x14ac:dyDescent="0.3">
      <c r="A87" s="28"/>
      <c r="B87" s="32">
        <v>82</v>
      </c>
      <c r="C87" s="45" t="s">
        <v>929</v>
      </c>
      <c r="D87" s="40">
        <v>59.99</v>
      </c>
      <c r="E87" s="37"/>
      <c r="F87" s="37">
        <v>1</v>
      </c>
      <c r="G87" s="37">
        <v>260.70999999999998</v>
      </c>
      <c r="H87" s="12">
        <f t="shared" si="3"/>
        <v>0.23010241264239964</v>
      </c>
    </row>
    <row r="88" spans="1:8" ht="14.5" x14ac:dyDescent="0.35">
      <c r="A88" s="29"/>
      <c r="B88" s="32">
        <v>83</v>
      </c>
      <c r="C88" s="14" t="s">
        <v>79</v>
      </c>
      <c r="D88" s="39">
        <v>8</v>
      </c>
      <c r="E88" s="37"/>
      <c r="F88" s="37">
        <v>2</v>
      </c>
      <c r="G88" s="37">
        <v>52</v>
      </c>
      <c r="H88" s="12">
        <f t="shared" si="3"/>
        <v>0.30769230769230771</v>
      </c>
    </row>
    <row r="89" spans="1:8" ht="14.5" x14ac:dyDescent="0.35">
      <c r="A89" s="29"/>
      <c r="B89" s="32">
        <v>84</v>
      </c>
      <c r="C89" s="14" t="s">
        <v>80</v>
      </c>
      <c r="D89" s="39">
        <v>16</v>
      </c>
      <c r="E89" s="37"/>
      <c r="F89" s="37">
        <v>3</v>
      </c>
      <c r="G89" s="37">
        <v>52</v>
      </c>
      <c r="H89" s="12">
        <f t="shared" si="3"/>
        <v>0.92307692307692313</v>
      </c>
    </row>
    <row r="90" spans="1:8" ht="14.5" x14ac:dyDescent="0.35">
      <c r="A90" s="29"/>
      <c r="B90" s="32">
        <v>85</v>
      </c>
      <c r="C90" s="14" t="s">
        <v>81</v>
      </c>
      <c r="D90" s="39">
        <v>20</v>
      </c>
      <c r="E90" s="37"/>
      <c r="F90" s="37">
        <v>1</v>
      </c>
      <c r="G90" s="37">
        <v>260.70999999999998</v>
      </c>
      <c r="H90" s="12">
        <f t="shared" si="3"/>
        <v>7.6713589812435284E-2</v>
      </c>
    </row>
    <row r="91" spans="1:8" ht="14.5" x14ac:dyDescent="0.35">
      <c r="A91" s="29"/>
      <c r="B91" s="32">
        <v>86</v>
      </c>
      <c r="C91" s="14" t="s">
        <v>82</v>
      </c>
      <c r="D91" s="39">
        <v>12.5</v>
      </c>
      <c r="E91" s="37"/>
      <c r="F91" s="37">
        <v>2</v>
      </c>
      <c r="G91" s="37">
        <v>104.29</v>
      </c>
      <c r="H91" s="12">
        <f t="shared" si="3"/>
        <v>0.23971617604755968</v>
      </c>
    </row>
    <row r="92" spans="1:8" ht="14.5" x14ac:dyDescent="0.35">
      <c r="A92" s="29"/>
      <c r="B92" s="32">
        <v>87</v>
      </c>
      <c r="C92" s="14" t="s">
        <v>83</v>
      </c>
      <c r="D92" s="39">
        <v>6</v>
      </c>
      <c r="E92" s="37"/>
      <c r="F92" s="37">
        <v>10</v>
      </c>
      <c r="G92" s="37">
        <v>104.29</v>
      </c>
      <c r="H92" s="12">
        <f t="shared" si="3"/>
        <v>0.57531882251414324</v>
      </c>
    </row>
    <row r="93" spans="1:8" ht="14.5" x14ac:dyDescent="0.35">
      <c r="A93" s="29"/>
      <c r="B93" s="32">
        <v>88</v>
      </c>
      <c r="C93" s="14" t="s">
        <v>86</v>
      </c>
      <c r="D93" s="39">
        <v>20</v>
      </c>
      <c r="E93" s="37"/>
      <c r="F93" s="37">
        <v>2</v>
      </c>
      <c r="G93" s="37">
        <v>104.29</v>
      </c>
      <c r="H93" s="12">
        <f t="shared" si="3"/>
        <v>0.38354588167609549</v>
      </c>
    </row>
    <row r="94" spans="1:8" ht="14.5" x14ac:dyDescent="0.35">
      <c r="A94" s="29"/>
      <c r="B94" s="32">
        <v>89</v>
      </c>
      <c r="C94" s="14" t="s">
        <v>447</v>
      </c>
      <c r="D94" s="39">
        <v>12.5</v>
      </c>
      <c r="E94" s="37"/>
      <c r="F94" s="37">
        <v>2</v>
      </c>
      <c r="G94" s="37">
        <v>156.43</v>
      </c>
      <c r="H94" s="12">
        <f t="shared" si="3"/>
        <v>0.15981589209230965</v>
      </c>
    </row>
    <row r="95" spans="1:8" ht="14.5" x14ac:dyDescent="0.35">
      <c r="A95" s="29"/>
      <c r="B95" s="32">
        <v>90</v>
      </c>
      <c r="C95" s="14" t="s">
        <v>88</v>
      </c>
      <c r="D95" s="39">
        <v>30</v>
      </c>
      <c r="E95" s="37"/>
      <c r="F95" s="37">
        <v>3</v>
      </c>
      <c r="G95" s="37">
        <v>104.29</v>
      </c>
      <c r="H95" s="12">
        <f t="shared" si="3"/>
        <v>0.86297823377121485</v>
      </c>
    </row>
    <row r="96" spans="1:8" ht="14.5" x14ac:dyDescent="0.35">
      <c r="A96" s="29"/>
      <c r="B96" s="32">
        <v>91</v>
      </c>
      <c r="C96" s="14" t="s">
        <v>90</v>
      </c>
      <c r="D96" s="39">
        <v>20</v>
      </c>
      <c r="E96" s="37"/>
      <c r="F96" s="37">
        <v>2</v>
      </c>
      <c r="G96" s="37">
        <v>208.57</v>
      </c>
      <c r="H96" s="12">
        <f t="shared" si="3"/>
        <v>0.19178213549407874</v>
      </c>
    </row>
    <row r="97" spans="1:8" ht="14.5" x14ac:dyDescent="0.35">
      <c r="A97" s="29"/>
      <c r="B97" s="32">
        <v>92</v>
      </c>
      <c r="C97" s="14" t="s">
        <v>93</v>
      </c>
      <c r="D97" s="39">
        <v>25</v>
      </c>
      <c r="E97" s="37"/>
      <c r="F97" s="37">
        <v>2</v>
      </c>
      <c r="G97" s="37">
        <v>104.29</v>
      </c>
      <c r="H97" s="12">
        <f t="shared" si="3"/>
        <v>0.47943235209511936</v>
      </c>
    </row>
    <row r="98" spans="1:8" ht="14.5" x14ac:dyDescent="0.35">
      <c r="A98" s="29"/>
      <c r="B98" s="32">
        <v>93</v>
      </c>
      <c r="C98" s="14" t="s">
        <v>94</v>
      </c>
      <c r="D98" s="39">
        <v>85</v>
      </c>
      <c r="E98" s="37"/>
      <c r="F98" s="37">
        <v>1</v>
      </c>
      <c r="G98" s="37">
        <v>521.42999999999995</v>
      </c>
      <c r="H98" s="12">
        <f t="shared" si="3"/>
        <v>0.16301325201848763</v>
      </c>
    </row>
    <row r="99" spans="1:8" ht="14.5" x14ac:dyDescent="0.35">
      <c r="A99" s="29"/>
      <c r="B99" s="32">
        <v>94</v>
      </c>
      <c r="C99" s="14" t="s">
        <v>97</v>
      </c>
      <c r="D99" s="39">
        <v>17.989999999999998</v>
      </c>
      <c r="E99" s="37"/>
      <c r="F99" s="37">
        <v>1</v>
      </c>
      <c r="G99" s="37">
        <v>260.70999999999998</v>
      </c>
      <c r="H99" s="12">
        <f t="shared" si="3"/>
        <v>6.9003874036285523E-2</v>
      </c>
    </row>
    <row r="100" spans="1:8" ht="14.5" x14ac:dyDescent="0.35">
      <c r="A100" s="29"/>
      <c r="B100" s="32">
        <v>95</v>
      </c>
      <c r="C100" s="14" t="s">
        <v>98</v>
      </c>
      <c r="D100" s="39">
        <v>69</v>
      </c>
      <c r="E100" s="37"/>
      <c r="F100" s="37">
        <v>1</v>
      </c>
      <c r="G100" s="37">
        <v>260.70999999999998</v>
      </c>
      <c r="H100" s="12">
        <f t="shared" si="3"/>
        <v>0.26466188485290171</v>
      </c>
    </row>
    <row r="101" spans="1:8" ht="14.5" x14ac:dyDescent="0.35">
      <c r="A101" s="29"/>
      <c r="B101" s="32">
        <v>96</v>
      </c>
      <c r="C101" s="37" t="s">
        <v>99</v>
      </c>
      <c r="D101" s="37">
        <v>26</v>
      </c>
      <c r="E101" s="37"/>
      <c r="F101" s="37">
        <v>1</v>
      </c>
      <c r="G101" s="37">
        <v>52</v>
      </c>
      <c r="H101" s="12">
        <f t="shared" si="3"/>
        <v>0.5</v>
      </c>
    </row>
    <row r="102" spans="1:8" ht="14.5" x14ac:dyDescent="0.35">
      <c r="A102" s="29"/>
      <c r="B102" s="32">
        <v>97</v>
      </c>
      <c r="C102" s="37" t="s">
        <v>100</v>
      </c>
      <c r="D102" s="37">
        <v>45</v>
      </c>
      <c r="E102" s="37"/>
      <c r="F102" s="37">
        <v>1</v>
      </c>
      <c r="G102" s="37">
        <v>104.29</v>
      </c>
      <c r="H102" s="12">
        <f t="shared" si="3"/>
        <v>0.43148911688560743</v>
      </c>
    </row>
    <row r="103" spans="1:8" ht="14.5" x14ac:dyDescent="0.35">
      <c r="A103" s="29"/>
      <c r="B103" s="32">
        <v>98</v>
      </c>
      <c r="C103" s="37" t="s">
        <v>1402</v>
      </c>
      <c r="D103" s="37">
        <v>29</v>
      </c>
      <c r="E103" s="37"/>
      <c r="F103" s="37">
        <v>1</v>
      </c>
      <c r="G103" s="37">
        <v>52.14</v>
      </c>
      <c r="H103" s="12">
        <f t="shared" si="3"/>
        <v>0.55619485999232832</v>
      </c>
    </row>
    <row r="104" spans="1:8" ht="14.5" x14ac:dyDescent="0.35">
      <c r="A104" s="29"/>
      <c r="B104" s="32">
        <v>99</v>
      </c>
      <c r="C104" s="37" t="s">
        <v>1403</v>
      </c>
      <c r="D104" s="37">
        <v>39</v>
      </c>
      <c r="E104" s="37"/>
      <c r="F104" s="37">
        <v>1</v>
      </c>
      <c r="G104" s="37">
        <v>52.14</v>
      </c>
      <c r="H104" s="12">
        <f t="shared" si="3"/>
        <v>0.74798619102416575</v>
      </c>
    </row>
    <row r="105" spans="1:8" ht="14.5" x14ac:dyDescent="0.35">
      <c r="A105" s="29"/>
      <c r="B105" s="32">
        <v>100</v>
      </c>
      <c r="C105" s="37" t="s">
        <v>102</v>
      </c>
      <c r="D105" s="37">
        <v>22</v>
      </c>
      <c r="E105" s="37"/>
      <c r="F105" s="37">
        <v>1</v>
      </c>
      <c r="G105" s="37">
        <v>104.29</v>
      </c>
      <c r="H105" s="12">
        <f t="shared" si="3"/>
        <v>0.21095023492185253</v>
      </c>
    </row>
    <row r="106" spans="1:8" ht="14.5" x14ac:dyDescent="0.35">
      <c r="A106" s="29"/>
      <c r="B106" s="32">
        <v>101</v>
      </c>
      <c r="C106" s="37" t="s">
        <v>103</v>
      </c>
      <c r="D106" s="37">
        <v>7.5</v>
      </c>
      <c r="E106" s="37"/>
      <c r="F106" s="37">
        <v>1</v>
      </c>
      <c r="G106" s="37">
        <v>52</v>
      </c>
      <c r="H106" s="12">
        <f t="shared" si="3"/>
        <v>0.14423076923076922</v>
      </c>
    </row>
    <row r="107" spans="1:8" ht="14.5" x14ac:dyDescent="0.35">
      <c r="A107" s="29"/>
      <c r="B107" s="32">
        <v>102</v>
      </c>
      <c r="C107" s="14" t="s">
        <v>104</v>
      </c>
      <c r="D107" s="39">
        <v>8</v>
      </c>
      <c r="E107" s="37"/>
      <c r="F107" s="37">
        <v>2</v>
      </c>
      <c r="G107" s="37">
        <v>521.42999999999995</v>
      </c>
      <c r="H107" s="12">
        <f t="shared" si="3"/>
        <v>3.0684847438774143E-2</v>
      </c>
    </row>
    <row r="108" spans="1:8" ht="14.5" x14ac:dyDescent="0.35">
      <c r="A108" s="29"/>
      <c r="B108" s="32">
        <v>103</v>
      </c>
      <c r="C108" s="14" t="s">
        <v>1404</v>
      </c>
      <c r="D108" s="39">
        <v>25</v>
      </c>
      <c r="E108" s="37"/>
      <c r="F108" s="37">
        <v>1</v>
      </c>
      <c r="G108" s="37">
        <v>104.28</v>
      </c>
      <c r="H108" s="12">
        <f t="shared" si="3"/>
        <v>0.23973916378979671</v>
      </c>
    </row>
    <row r="109" spans="1:8" ht="14.5" x14ac:dyDescent="0.35">
      <c r="A109" s="29"/>
      <c r="B109" s="32">
        <v>104</v>
      </c>
      <c r="C109" s="14" t="s">
        <v>1401</v>
      </c>
      <c r="D109" s="39">
        <v>5.99</v>
      </c>
      <c r="E109" s="37"/>
      <c r="F109" s="37">
        <v>1</v>
      </c>
      <c r="G109" s="37">
        <v>260.70999999999998</v>
      </c>
      <c r="H109" s="12">
        <f t="shared" si="3"/>
        <v>2.2975720148824368E-2</v>
      </c>
    </row>
    <row r="110" spans="1:8" ht="14.5" x14ac:dyDescent="0.35">
      <c r="A110" s="29"/>
      <c r="B110" s="32">
        <v>105</v>
      </c>
      <c r="C110" s="14" t="s">
        <v>106</v>
      </c>
      <c r="D110" s="39">
        <v>7.5</v>
      </c>
      <c r="E110" s="37"/>
      <c r="F110" s="37">
        <v>1</v>
      </c>
      <c r="G110" s="37">
        <v>104.28</v>
      </c>
      <c r="H110" s="12">
        <f t="shared" si="3"/>
        <v>7.1921749136939009E-2</v>
      </c>
    </row>
    <row r="111" spans="1:8" ht="14.5" x14ac:dyDescent="0.35">
      <c r="A111" s="29"/>
      <c r="B111" s="32">
        <v>106</v>
      </c>
      <c r="C111" s="14" t="s">
        <v>107</v>
      </c>
      <c r="D111" s="39">
        <v>9.5</v>
      </c>
      <c r="E111" s="37"/>
      <c r="F111" s="37">
        <v>1</v>
      </c>
      <c r="G111" s="37">
        <v>104.28</v>
      </c>
      <c r="H111" s="12">
        <f t="shared" si="3"/>
        <v>9.1100882240122749E-2</v>
      </c>
    </row>
    <row r="112" spans="1:8" ht="14.5" x14ac:dyDescent="0.35">
      <c r="A112" s="29"/>
      <c r="B112" s="32">
        <v>107</v>
      </c>
      <c r="C112" s="14" t="s">
        <v>108</v>
      </c>
      <c r="D112" s="39">
        <v>10</v>
      </c>
      <c r="E112" s="37"/>
      <c r="F112" s="37">
        <v>2</v>
      </c>
      <c r="G112" s="37">
        <v>521.42999999999995</v>
      </c>
      <c r="H112" s="12">
        <f t="shared" si="3"/>
        <v>3.8356059298467679E-2</v>
      </c>
    </row>
    <row r="113" spans="1:11" ht="14.5" x14ac:dyDescent="0.35">
      <c r="A113" s="29"/>
      <c r="B113" s="32">
        <v>108</v>
      </c>
      <c r="C113" s="14" t="s">
        <v>109</v>
      </c>
      <c r="D113" s="39">
        <v>12</v>
      </c>
      <c r="E113" s="37"/>
      <c r="F113" s="37">
        <v>2</v>
      </c>
      <c r="G113" s="37">
        <v>260.70999999999998</v>
      </c>
      <c r="H113" s="12">
        <f t="shared" si="3"/>
        <v>9.2056307774922339E-2</v>
      </c>
      <c r="I113" s="32" t="s">
        <v>10</v>
      </c>
      <c r="J113" s="61">
        <f>SUM(H82:H113)</f>
        <v>9.9800997444438551</v>
      </c>
      <c r="K113" s="42">
        <f>COUNT(H82:H113)</f>
        <v>32</v>
      </c>
    </row>
    <row r="114" spans="1:11" x14ac:dyDescent="0.3">
      <c r="A114" s="28" t="s">
        <v>11</v>
      </c>
      <c r="B114" s="32"/>
      <c r="C114" s="32"/>
      <c r="D114" s="37"/>
      <c r="E114" s="37"/>
      <c r="F114" s="37"/>
      <c r="G114" s="37"/>
      <c r="H114" s="37"/>
    </row>
    <row r="115" spans="1:11" x14ac:dyDescent="0.3">
      <c r="A115" s="28"/>
      <c r="B115" s="32">
        <v>109</v>
      </c>
      <c r="C115" s="45" t="s">
        <v>930</v>
      </c>
      <c r="D115" s="40">
        <v>7.779399999999999</v>
      </c>
      <c r="E115" s="37"/>
      <c r="F115" s="37">
        <v>1</v>
      </c>
      <c r="G115" s="37">
        <v>1</v>
      </c>
      <c r="H115" s="12">
        <f t="shared" ref="H115:H120" si="4">+(D115*F115)/G115</f>
        <v>7.779399999999999</v>
      </c>
    </row>
    <row r="116" spans="1:11" ht="14.5" x14ac:dyDescent="0.35">
      <c r="A116" s="29"/>
      <c r="B116" s="32">
        <v>110</v>
      </c>
      <c r="C116" s="14" t="s">
        <v>110</v>
      </c>
      <c r="D116" s="39">
        <v>132.91666666666666</v>
      </c>
      <c r="E116" s="37"/>
      <c r="F116" s="37">
        <v>1</v>
      </c>
      <c r="G116" s="37">
        <v>1</v>
      </c>
      <c r="H116" s="12">
        <v>132.91666666666666</v>
      </c>
    </row>
    <row r="117" spans="1:11" ht="14.5" x14ac:dyDescent="0.35">
      <c r="A117" s="29"/>
      <c r="B117" s="32">
        <v>111</v>
      </c>
      <c r="C117" s="14" t="s">
        <v>111</v>
      </c>
      <c r="D117" s="39">
        <v>6.2758999999999991</v>
      </c>
      <c r="E117" s="37"/>
      <c r="F117" s="37">
        <v>1</v>
      </c>
      <c r="G117" s="37">
        <v>1</v>
      </c>
      <c r="H117" s="12">
        <f t="shared" si="4"/>
        <v>6.2758999999999991</v>
      </c>
    </row>
    <row r="118" spans="1:11" ht="14.5" x14ac:dyDescent="0.35">
      <c r="A118" s="29"/>
      <c r="B118" s="32">
        <v>112</v>
      </c>
      <c r="C118" s="14" t="s">
        <v>112</v>
      </c>
      <c r="D118" s="52">
        <v>1.38</v>
      </c>
      <c r="E118" s="37"/>
      <c r="F118" s="37">
        <v>1</v>
      </c>
      <c r="G118" s="37">
        <v>1</v>
      </c>
      <c r="H118" s="12">
        <f t="shared" si="4"/>
        <v>1.38</v>
      </c>
    </row>
    <row r="119" spans="1:11" ht="14.5" x14ac:dyDescent="0.35">
      <c r="A119" s="29"/>
      <c r="B119" s="32">
        <v>113</v>
      </c>
      <c r="C119" s="14" t="s">
        <v>1395</v>
      </c>
      <c r="D119" s="39">
        <v>14.239599999999999</v>
      </c>
      <c r="E119" s="37"/>
      <c r="F119" s="37">
        <v>1</v>
      </c>
      <c r="G119" s="37">
        <v>1</v>
      </c>
      <c r="H119" s="12">
        <f t="shared" si="4"/>
        <v>14.239599999999999</v>
      </c>
    </row>
    <row r="120" spans="1:11" ht="14.5" x14ac:dyDescent="0.35">
      <c r="A120" s="29"/>
      <c r="B120" s="32">
        <v>114</v>
      </c>
      <c r="C120" s="14" t="s">
        <v>114</v>
      </c>
      <c r="D120" s="39">
        <v>97</v>
      </c>
      <c r="E120" s="37"/>
      <c r="F120" s="37">
        <v>1</v>
      </c>
      <c r="G120" s="37">
        <v>52.14</v>
      </c>
      <c r="H120" s="12">
        <f t="shared" si="4"/>
        <v>1.8603759110088225</v>
      </c>
      <c r="I120" s="42" t="s">
        <v>11</v>
      </c>
      <c r="J120" s="61">
        <f>SUM(H115:H120)</f>
        <v>164.45194257767548</v>
      </c>
      <c r="K120" s="42">
        <f>COUNT(H115:H120)</f>
        <v>6</v>
      </c>
    </row>
    <row r="121" spans="1:11" x14ac:dyDescent="0.3">
      <c r="A121" s="28" t="s">
        <v>12</v>
      </c>
      <c r="B121" s="32"/>
      <c r="C121" s="32"/>
      <c r="D121" s="37"/>
      <c r="E121" s="37"/>
      <c r="F121" s="37"/>
      <c r="G121" s="37"/>
      <c r="H121" s="37"/>
    </row>
    <row r="122" spans="1:11" x14ac:dyDescent="0.3">
      <c r="A122" s="28"/>
      <c r="B122" s="32">
        <v>115</v>
      </c>
      <c r="C122" s="45" t="s">
        <v>862</v>
      </c>
      <c r="D122" s="40">
        <v>29</v>
      </c>
      <c r="E122" s="37"/>
      <c r="F122" s="37">
        <v>1</v>
      </c>
      <c r="G122" s="37">
        <v>1042.8599999999999</v>
      </c>
      <c r="H122" s="12">
        <f t="shared" ref="H122:H153" si="5">+(D122*F122)/G122</f>
        <v>2.7808142991389069E-2</v>
      </c>
    </row>
    <row r="123" spans="1:11" ht="14.5" x14ac:dyDescent="0.35">
      <c r="A123" s="29"/>
      <c r="B123" s="32">
        <v>116</v>
      </c>
      <c r="C123" s="45" t="s">
        <v>863</v>
      </c>
      <c r="D123" s="40">
        <v>8.5299999999999994</v>
      </c>
      <c r="E123" s="37"/>
      <c r="F123" s="37">
        <v>1</v>
      </c>
      <c r="G123" s="37">
        <v>1042.8599999999999</v>
      </c>
      <c r="H123" s="12">
        <f t="shared" si="5"/>
        <v>8.1794296453982316E-3</v>
      </c>
    </row>
    <row r="124" spans="1:11" ht="14.5" x14ac:dyDescent="0.35">
      <c r="A124" s="29"/>
      <c r="B124" s="32">
        <v>117</v>
      </c>
      <c r="C124" s="45" t="s">
        <v>864</v>
      </c>
      <c r="D124" s="40">
        <v>8.5299999999999994</v>
      </c>
      <c r="E124" s="37"/>
      <c r="F124" s="37">
        <v>1</v>
      </c>
      <c r="G124" s="37">
        <v>1042.8599999999999</v>
      </c>
      <c r="H124" s="12">
        <f t="shared" si="5"/>
        <v>8.1794296453982316E-3</v>
      </c>
    </row>
    <row r="125" spans="1:11" ht="14.5" x14ac:dyDescent="0.35">
      <c r="A125" s="29"/>
      <c r="B125" s="32">
        <v>118</v>
      </c>
      <c r="C125" s="45" t="s">
        <v>1366</v>
      </c>
      <c r="D125" s="40">
        <v>7.99</v>
      </c>
      <c r="E125" s="37"/>
      <c r="F125" s="37">
        <v>1</v>
      </c>
      <c r="G125" s="37">
        <v>260.70999999999998</v>
      </c>
      <c r="H125" s="12">
        <f t="shared" si="5"/>
        <v>3.0647079130067895E-2</v>
      </c>
    </row>
    <row r="126" spans="1:11" ht="14.5" x14ac:dyDescent="0.35">
      <c r="A126" s="29"/>
      <c r="B126" s="32">
        <v>119</v>
      </c>
      <c r="C126" s="45" t="s">
        <v>1367</v>
      </c>
      <c r="D126" s="40">
        <v>7.99</v>
      </c>
      <c r="E126" s="37"/>
      <c r="F126" s="37">
        <v>1</v>
      </c>
      <c r="G126" s="37">
        <v>104.29</v>
      </c>
      <c r="H126" s="12">
        <f t="shared" si="5"/>
        <v>7.661328986480008E-2</v>
      </c>
    </row>
    <row r="127" spans="1:11" ht="14.5" x14ac:dyDescent="0.35">
      <c r="A127" s="29"/>
      <c r="B127" s="32">
        <v>120</v>
      </c>
      <c r="C127" s="45" t="s">
        <v>1525</v>
      </c>
      <c r="D127" s="40">
        <v>0.99</v>
      </c>
      <c r="E127" s="37"/>
      <c r="F127" s="37">
        <v>1</v>
      </c>
      <c r="G127" s="37">
        <v>1042.8599999999999</v>
      </c>
      <c r="H127" s="12">
        <f t="shared" si="5"/>
        <v>9.4931246763707501E-4</v>
      </c>
    </row>
    <row r="128" spans="1:11" ht="14.5" x14ac:dyDescent="0.35">
      <c r="A128" s="29"/>
      <c r="B128" s="32">
        <v>121</v>
      </c>
      <c r="C128" s="45" t="s">
        <v>1405</v>
      </c>
      <c r="D128" s="40">
        <v>139.99</v>
      </c>
      <c r="E128" s="37"/>
      <c r="F128" s="37">
        <v>1</v>
      </c>
      <c r="G128" s="37">
        <v>521.42999999999995</v>
      </c>
      <c r="H128" s="12">
        <f t="shared" si="5"/>
        <v>0.26847323705962456</v>
      </c>
    </row>
    <row r="129" spans="1:8" ht="14.5" x14ac:dyDescent="0.35">
      <c r="A129" s="29"/>
      <c r="B129" s="32">
        <v>122</v>
      </c>
      <c r="C129" s="45" t="s">
        <v>1406</v>
      </c>
      <c r="D129" s="40">
        <v>139.99</v>
      </c>
      <c r="E129" s="37"/>
      <c r="F129" s="37">
        <v>1</v>
      </c>
      <c r="G129" s="37">
        <v>1042.8599999999999</v>
      </c>
      <c r="H129" s="12">
        <f t="shared" si="5"/>
        <v>0.13423661852981228</v>
      </c>
    </row>
    <row r="130" spans="1:8" ht="14.5" x14ac:dyDescent="0.35">
      <c r="A130" s="29"/>
      <c r="B130" s="32">
        <v>123</v>
      </c>
      <c r="C130" s="45" t="s">
        <v>867</v>
      </c>
      <c r="D130" s="40">
        <v>6.5</v>
      </c>
      <c r="E130" s="37"/>
      <c r="F130" s="37">
        <v>3</v>
      </c>
      <c r="G130" s="37">
        <v>52.14</v>
      </c>
      <c r="H130" s="12">
        <f t="shared" si="5"/>
        <v>0.37399309551208287</v>
      </c>
    </row>
    <row r="131" spans="1:8" ht="14.5" x14ac:dyDescent="0.35">
      <c r="A131" s="29"/>
      <c r="B131" s="32">
        <v>124</v>
      </c>
      <c r="C131" s="45" t="s">
        <v>1368</v>
      </c>
      <c r="D131" s="40">
        <v>22</v>
      </c>
      <c r="E131" s="37"/>
      <c r="F131" s="37">
        <v>1</v>
      </c>
      <c r="G131" s="37">
        <v>260.70999999999998</v>
      </c>
      <c r="H131" s="12">
        <f t="shared" si="5"/>
        <v>8.4384948793678805E-2</v>
      </c>
    </row>
    <row r="132" spans="1:8" ht="14.5" x14ac:dyDescent="0.35">
      <c r="A132" s="29"/>
      <c r="B132" s="32">
        <v>125</v>
      </c>
      <c r="C132" s="45" t="s">
        <v>1526</v>
      </c>
      <c r="D132" s="40">
        <v>39</v>
      </c>
      <c r="E132" s="37"/>
      <c r="F132" s="37">
        <v>1</v>
      </c>
      <c r="G132" s="37">
        <v>1042.8599999999999</v>
      </c>
      <c r="H132" s="12">
        <f t="shared" si="5"/>
        <v>3.7397157816005985E-2</v>
      </c>
    </row>
    <row r="133" spans="1:8" ht="14.5" x14ac:dyDescent="0.35">
      <c r="A133" s="29"/>
      <c r="B133" s="32">
        <v>126</v>
      </c>
      <c r="C133" s="45" t="s">
        <v>380</v>
      </c>
      <c r="D133" s="40">
        <v>7.99</v>
      </c>
      <c r="E133" s="37"/>
      <c r="F133" s="37">
        <v>1</v>
      </c>
      <c r="G133" s="37">
        <v>521.42999999999995</v>
      </c>
      <c r="H133" s="12">
        <f t="shared" si="5"/>
        <v>1.5323245689737839E-2</v>
      </c>
    </row>
    <row r="134" spans="1:8" ht="14.5" x14ac:dyDescent="0.35">
      <c r="A134" s="29"/>
      <c r="B134" s="32">
        <v>127</v>
      </c>
      <c r="C134" s="45" t="s">
        <v>1527</v>
      </c>
      <c r="D134" s="40">
        <v>15</v>
      </c>
      <c r="E134" s="37"/>
      <c r="F134" s="37">
        <v>2</v>
      </c>
      <c r="G134" s="37">
        <v>521.42999999999995</v>
      </c>
      <c r="H134" s="12">
        <f t="shared" si="5"/>
        <v>5.7534088947701519E-2</v>
      </c>
    </row>
    <row r="135" spans="1:8" ht="14.5" x14ac:dyDescent="0.35">
      <c r="A135" s="29"/>
      <c r="B135" s="32">
        <v>128</v>
      </c>
      <c r="C135" s="45" t="s">
        <v>870</v>
      </c>
      <c r="D135" s="40">
        <v>10</v>
      </c>
      <c r="E135" s="37"/>
      <c r="F135" s="37">
        <v>4</v>
      </c>
      <c r="G135" s="37">
        <v>260.70999999999998</v>
      </c>
      <c r="H135" s="12">
        <f t="shared" si="5"/>
        <v>0.15342717962487057</v>
      </c>
    </row>
    <row r="136" spans="1:8" ht="14.5" x14ac:dyDescent="0.35">
      <c r="A136" s="29"/>
      <c r="B136" s="32">
        <v>129</v>
      </c>
      <c r="C136" s="45" t="s">
        <v>469</v>
      </c>
      <c r="D136" s="40">
        <v>21</v>
      </c>
      <c r="E136" s="37"/>
      <c r="F136" s="37">
        <v>1</v>
      </c>
      <c r="G136" s="37">
        <v>521.42999999999995</v>
      </c>
      <c r="H136" s="12">
        <f t="shared" si="5"/>
        <v>4.0273862263391066E-2</v>
      </c>
    </row>
    <row r="137" spans="1:8" ht="14.5" x14ac:dyDescent="0.35">
      <c r="A137" s="29"/>
      <c r="B137" s="32">
        <v>130</v>
      </c>
      <c r="C137" s="45" t="s">
        <v>133</v>
      </c>
      <c r="D137" s="40">
        <v>14.99</v>
      </c>
      <c r="E137" s="37"/>
      <c r="F137" s="37">
        <v>2</v>
      </c>
      <c r="G137" s="37">
        <v>156.43</v>
      </c>
      <c r="H137" s="12">
        <f t="shared" si="5"/>
        <v>0.19165121779709773</v>
      </c>
    </row>
    <row r="138" spans="1:8" ht="14.5" x14ac:dyDescent="0.35">
      <c r="A138" s="29"/>
      <c r="B138" s="32">
        <v>131</v>
      </c>
      <c r="C138" s="45" t="s">
        <v>134</v>
      </c>
      <c r="D138" s="40">
        <v>1.1499999999999999</v>
      </c>
      <c r="E138" s="37"/>
      <c r="F138" s="37">
        <v>6</v>
      </c>
      <c r="G138" s="37">
        <v>260.70999999999998</v>
      </c>
      <c r="H138" s="12">
        <f t="shared" si="5"/>
        <v>2.6466188485290171E-2</v>
      </c>
    </row>
    <row r="139" spans="1:8" ht="14.5" x14ac:dyDescent="0.35">
      <c r="A139" s="29"/>
      <c r="B139" s="32">
        <v>132</v>
      </c>
      <c r="C139" s="45" t="s">
        <v>1528</v>
      </c>
      <c r="D139" s="40">
        <v>1.2</v>
      </c>
      <c r="E139" s="37"/>
      <c r="F139" s="37">
        <v>1</v>
      </c>
      <c r="G139" s="37">
        <v>1042.8599999999999</v>
      </c>
      <c r="H139" s="12">
        <f t="shared" si="5"/>
        <v>1.1506817789540304E-3</v>
      </c>
    </row>
    <row r="140" spans="1:8" ht="14.5" x14ac:dyDescent="0.35">
      <c r="A140" s="29"/>
      <c r="B140" s="32">
        <v>133</v>
      </c>
      <c r="C140" s="45" t="s">
        <v>135</v>
      </c>
      <c r="D140" s="45">
        <v>19.989999999999998</v>
      </c>
      <c r="E140" s="37"/>
      <c r="F140" s="37">
        <v>1</v>
      </c>
      <c r="G140" s="37">
        <v>1042.8599999999999</v>
      </c>
      <c r="H140" s="12">
        <f t="shared" si="5"/>
        <v>1.9168440634409221E-2</v>
      </c>
    </row>
    <row r="141" spans="1:8" ht="14.5" x14ac:dyDescent="0.35">
      <c r="A141" s="29"/>
      <c r="B141" s="32">
        <v>134</v>
      </c>
      <c r="C141" s="45" t="s">
        <v>473</v>
      </c>
      <c r="D141" s="40">
        <v>2.99</v>
      </c>
      <c r="E141" s="37"/>
      <c r="F141" s="37">
        <v>1</v>
      </c>
      <c r="G141" s="37">
        <v>1042.8599999999999</v>
      </c>
      <c r="H141" s="12">
        <f t="shared" si="5"/>
        <v>2.8671154325604592E-3</v>
      </c>
    </row>
    <row r="142" spans="1:8" ht="14.5" x14ac:dyDescent="0.35">
      <c r="A142" s="29"/>
      <c r="B142" s="32">
        <v>135</v>
      </c>
      <c r="C142" s="45" t="s">
        <v>872</v>
      </c>
      <c r="D142" s="40">
        <v>6.49</v>
      </c>
      <c r="E142" s="37"/>
      <c r="F142" s="37">
        <v>1</v>
      </c>
      <c r="G142" s="37">
        <v>1042.8599999999999</v>
      </c>
      <c r="H142" s="12">
        <f t="shared" si="5"/>
        <v>6.2232706211763815E-3</v>
      </c>
    </row>
    <row r="143" spans="1:8" ht="14.5" x14ac:dyDescent="0.35">
      <c r="A143" s="29"/>
      <c r="B143" s="32">
        <v>136</v>
      </c>
      <c r="C143" s="45" t="s">
        <v>873</v>
      </c>
      <c r="D143" s="40">
        <v>6.49</v>
      </c>
      <c r="E143" s="37"/>
      <c r="F143" s="37">
        <v>2</v>
      </c>
      <c r="G143" s="37">
        <v>156.43</v>
      </c>
      <c r="H143" s="12">
        <f t="shared" si="5"/>
        <v>8.2976411174327178E-2</v>
      </c>
    </row>
    <row r="144" spans="1:8" ht="14.5" x14ac:dyDescent="0.35">
      <c r="A144" s="29"/>
      <c r="B144" s="32">
        <v>137</v>
      </c>
      <c r="C144" s="45" t="s">
        <v>874</v>
      </c>
      <c r="D144" s="40">
        <v>3.99</v>
      </c>
      <c r="E144" s="37"/>
      <c r="F144" s="37">
        <v>2</v>
      </c>
      <c r="G144" s="37">
        <v>156.43</v>
      </c>
      <c r="H144" s="12">
        <f t="shared" si="5"/>
        <v>5.1013232755865244E-2</v>
      </c>
    </row>
    <row r="145" spans="1:8" ht="14.5" x14ac:dyDescent="0.35">
      <c r="A145" s="29"/>
      <c r="B145" s="32">
        <v>138</v>
      </c>
      <c r="C145" s="45" t="s">
        <v>137</v>
      </c>
      <c r="D145" s="40">
        <v>6.49</v>
      </c>
      <c r="E145" s="37"/>
      <c r="F145" s="37">
        <v>2</v>
      </c>
      <c r="G145" s="37">
        <v>156.43</v>
      </c>
      <c r="H145" s="12">
        <f t="shared" si="5"/>
        <v>8.2976411174327178E-2</v>
      </c>
    </row>
    <row r="146" spans="1:8" ht="14.5" x14ac:dyDescent="0.35">
      <c r="A146" s="29"/>
      <c r="B146" s="32">
        <v>139</v>
      </c>
      <c r="C146" s="45" t="s">
        <v>480</v>
      </c>
      <c r="D146" s="40">
        <v>4.75</v>
      </c>
      <c r="E146" s="37"/>
      <c r="F146" s="37">
        <v>1</v>
      </c>
      <c r="G146" s="37">
        <v>1042.8599999999999</v>
      </c>
      <c r="H146" s="12">
        <f t="shared" si="5"/>
        <v>4.5547820416930373E-3</v>
      </c>
    </row>
    <row r="147" spans="1:8" ht="14.5" x14ac:dyDescent="0.35">
      <c r="A147" s="29"/>
      <c r="B147" s="32">
        <v>140</v>
      </c>
      <c r="C147" s="45" t="s">
        <v>138</v>
      </c>
      <c r="D147" s="40">
        <v>9.99</v>
      </c>
      <c r="E147" s="37"/>
      <c r="F147" s="37">
        <v>1</v>
      </c>
      <c r="G147" s="37">
        <v>1042.8599999999999</v>
      </c>
      <c r="H147" s="12">
        <f t="shared" si="5"/>
        <v>9.5794258097923034E-3</v>
      </c>
    </row>
    <row r="148" spans="1:8" ht="14.5" x14ac:dyDescent="0.35">
      <c r="A148" s="29"/>
      <c r="B148" s="32">
        <v>141</v>
      </c>
      <c r="C148" s="45" t="s">
        <v>1529</v>
      </c>
      <c r="D148" s="40">
        <v>8.99</v>
      </c>
      <c r="E148" s="37"/>
      <c r="F148" s="37">
        <v>1</v>
      </c>
      <c r="G148" s="37">
        <v>1042.8599999999999</v>
      </c>
      <c r="H148" s="12">
        <f t="shared" si="5"/>
        <v>8.6205243273306115E-3</v>
      </c>
    </row>
    <row r="149" spans="1:8" ht="14.5" x14ac:dyDescent="0.35">
      <c r="A149" s="29"/>
      <c r="B149" s="32">
        <v>142</v>
      </c>
      <c r="C149" s="40" t="s">
        <v>876</v>
      </c>
      <c r="D149" s="40">
        <v>19.989999999999998</v>
      </c>
      <c r="E149" s="37"/>
      <c r="F149" s="37">
        <v>1</v>
      </c>
      <c r="G149" s="37">
        <v>260.70999999999998</v>
      </c>
      <c r="H149" s="12">
        <f t="shared" si="5"/>
        <v>7.6675233017529057E-2</v>
      </c>
    </row>
    <row r="150" spans="1:8" ht="14.5" x14ac:dyDescent="0.35">
      <c r="A150" s="29"/>
      <c r="B150" s="32">
        <v>143</v>
      </c>
      <c r="C150" s="45" t="s">
        <v>877</v>
      </c>
      <c r="D150" s="40">
        <v>14.99</v>
      </c>
      <c r="E150" s="37"/>
      <c r="F150" s="37">
        <v>1</v>
      </c>
      <c r="G150" s="37">
        <v>365</v>
      </c>
      <c r="H150" s="12">
        <f t="shared" si="5"/>
        <v>4.1068493150684934E-2</v>
      </c>
    </row>
    <row r="151" spans="1:8" ht="14.5" x14ac:dyDescent="0.35">
      <c r="A151" s="29"/>
      <c r="B151" s="32">
        <v>144</v>
      </c>
      <c r="C151" s="45" t="s">
        <v>482</v>
      </c>
      <c r="D151" s="40">
        <v>19.989999999999998</v>
      </c>
      <c r="E151" s="37"/>
      <c r="F151" s="37">
        <v>1</v>
      </c>
      <c r="G151" s="37">
        <v>104.29</v>
      </c>
      <c r="H151" s="12">
        <f t="shared" si="5"/>
        <v>0.19167705436762869</v>
      </c>
    </row>
    <row r="152" spans="1:8" ht="14.5" x14ac:dyDescent="0.35">
      <c r="A152" s="29"/>
      <c r="B152" s="32">
        <v>145</v>
      </c>
      <c r="C152" s="45" t="s">
        <v>878</v>
      </c>
      <c r="D152" s="40">
        <v>11.95</v>
      </c>
      <c r="E152" s="37"/>
      <c r="F152" s="37">
        <v>1</v>
      </c>
      <c r="G152" s="37">
        <v>1042.8599999999999</v>
      </c>
      <c r="H152" s="12">
        <f t="shared" si="5"/>
        <v>1.1458872715417219E-2</v>
      </c>
    </row>
    <row r="153" spans="1:8" ht="14.5" x14ac:dyDescent="0.35">
      <c r="A153" s="29"/>
      <c r="B153" s="32">
        <v>146</v>
      </c>
      <c r="C153" s="45" t="s">
        <v>485</v>
      </c>
      <c r="D153" s="40">
        <v>4.5</v>
      </c>
      <c r="E153" s="37"/>
      <c r="F153" s="37">
        <v>1</v>
      </c>
      <c r="G153" s="37">
        <v>521.42999999999995</v>
      </c>
      <c r="H153" s="12">
        <f t="shared" si="5"/>
        <v>8.6301133421552278E-3</v>
      </c>
    </row>
    <row r="154" spans="1:8" ht="14.5" x14ac:dyDescent="0.35">
      <c r="A154" s="29"/>
      <c r="B154" s="32">
        <v>147</v>
      </c>
      <c r="C154" s="45" t="s">
        <v>879</v>
      </c>
      <c r="D154" s="40">
        <v>4.3499999999999996</v>
      </c>
      <c r="E154" s="37"/>
      <c r="F154" s="37">
        <v>1</v>
      </c>
      <c r="G154" s="37">
        <v>521.42999999999995</v>
      </c>
      <c r="H154" s="12">
        <f t="shared" ref="H154:H185" si="6">+(D154*F154)/G154</f>
        <v>8.3424428974167193E-3</v>
      </c>
    </row>
    <row r="155" spans="1:8" ht="14.5" x14ac:dyDescent="0.35">
      <c r="A155" s="29"/>
      <c r="B155" s="32">
        <v>148</v>
      </c>
      <c r="C155" s="45" t="s">
        <v>491</v>
      </c>
      <c r="D155" s="40">
        <v>4.75</v>
      </c>
      <c r="E155" s="37"/>
      <c r="F155" s="37">
        <v>1</v>
      </c>
      <c r="G155" s="37">
        <v>1042.8599999999999</v>
      </c>
      <c r="H155" s="12">
        <f t="shared" si="6"/>
        <v>4.5547820416930373E-3</v>
      </c>
    </row>
    <row r="156" spans="1:8" ht="14.5" x14ac:dyDescent="0.35">
      <c r="A156" s="29"/>
      <c r="B156" s="32">
        <v>149</v>
      </c>
      <c r="C156" s="45" t="s">
        <v>374</v>
      </c>
      <c r="D156" s="40">
        <v>4.99</v>
      </c>
      <c r="E156" s="37"/>
      <c r="F156" s="37">
        <v>1</v>
      </c>
      <c r="G156" s="37">
        <v>521.42999999999995</v>
      </c>
      <c r="H156" s="12">
        <f t="shared" si="6"/>
        <v>9.5698367949676871E-3</v>
      </c>
    </row>
    <row r="157" spans="1:8" ht="14.5" x14ac:dyDescent="0.35">
      <c r="A157" s="29"/>
      <c r="B157" s="32">
        <v>150</v>
      </c>
      <c r="C157" s="45" t="s">
        <v>488</v>
      </c>
      <c r="D157" s="40">
        <v>5.49</v>
      </c>
      <c r="E157" s="37"/>
      <c r="F157" s="37">
        <v>1</v>
      </c>
      <c r="G157" s="37">
        <v>521.42999999999995</v>
      </c>
      <c r="H157" s="12">
        <f t="shared" si="6"/>
        <v>1.0528738277429379E-2</v>
      </c>
    </row>
    <row r="158" spans="1:8" ht="14.5" x14ac:dyDescent="0.35">
      <c r="A158" s="29"/>
      <c r="B158" s="32">
        <v>151</v>
      </c>
      <c r="C158" s="45" t="s">
        <v>490</v>
      </c>
      <c r="D158" s="40">
        <v>1.7</v>
      </c>
      <c r="E158" s="37"/>
      <c r="F158" s="37">
        <v>1</v>
      </c>
      <c r="G158" s="37">
        <v>782.14</v>
      </c>
      <c r="H158" s="12">
        <f t="shared" si="6"/>
        <v>2.1735239215485719E-3</v>
      </c>
    </row>
    <row r="159" spans="1:8" ht="14.5" x14ac:dyDescent="0.35">
      <c r="A159" s="29"/>
      <c r="B159" s="32">
        <v>152</v>
      </c>
      <c r="C159" s="45" t="s">
        <v>1530</v>
      </c>
      <c r="D159" s="40">
        <v>0.99</v>
      </c>
      <c r="E159" s="37"/>
      <c r="F159" s="37">
        <v>1</v>
      </c>
      <c r="G159" s="37">
        <v>208.57</v>
      </c>
      <c r="H159" s="12">
        <f t="shared" si="6"/>
        <v>4.7466078534784484E-3</v>
      </c>
    </row>
    <row r="160" spans="1:8" ht="14.5" x14ac:dyDescent="0.35">
      <c r="A160" s="29"/>
      <c r="B160" s="32">
        <v>153</v>
      </c>
      <c r="C160" s="45" t="s">
        <v>1531</v>
      </c>
      <c r="D160" s="40">
        <v>9.99</v>
      </c>
      <c r="E160" s="37"/>
      <c r="F160" s="37">
        <v>1</v>
      </c>
      <c r="G160" s="37">
        <v>1042.8599999999999</v>
      </c>
      <c r="H160" s="12">
        <f t="shared" si="6"/>
        <v>9.5794258097923034E-3</v>
      </c>
    </row>
    <row r="161" spans="1:8" ht="14.5" x14ac:dyDescent="0.35">
      <c r="A161" s="29"/>
      <c r="B161" s="32">
        <v>154</v>
      </c>
      <c r="C161" s="45" t="s">
        <v>496</v>
      </c>
      <c r="D161" s="40">
        <v>1.37</v>
      </c>
      <c r="E161" s="37"/>
      <c r="F161" s="37">
        <v>1</v>
      </c>
      <c r="G161" s="37">
        <v>8.5</v>
      </c>
      <c r="H161" s="12">
        <f t="shared" si="6"/>
        <v>0.16117647058823531</v>
      </c>
    </row>
    <row r="162" spans="1:8" ht="14.5" x14ac:dyDescent="0.35">
      <c r="A162" s="29"/>
      <c r="B162" s="32">
        <v>155</v>
      </c>
      <c r="C162" s="45" t="s">
        <v>1532</v>
      </c>
      <c r="D162" s="40">
        <v>16</v>
      </c>
      <c r="E162" s="37"/>
      <c r="F162" s="37">
        <v>1</v>
      </c>
      <c r="G162" s="37">
        <v>782.14</v>
      </c>
      <c r="H162" s="12">
        <f t="shared" si="6"/>
        <v>2.0456695732221853E-2</v>
      </c>
    </row>
    <row r="163" spans="1:8" ht="14.5" x14ac:dyDescent="0.35">
      <c r="A163" s="29"/>
      <c r="B163" s="32">
        <v>156</v>
      </c>
      <c r="C163" s="45" t="s">
        <v>883</v>
      </c>
      <c r="D163" s="40">
        <v>0.99</v>
      </c>
      <c r="E163" s="37"/>
      <c r="F163" s="37">
        <v>1</v>
      </c>
      <c r="G163" s="37">
        <v>52.14</v>
      </c>
      <c r="H163" s="12">
        <f t="shared" si="6"/>
        <v>1.8987341772151899E-2</v>
      </c>
    </row>
    <row r="164" spans="1:8" ht="14.5" x14ac:dyDescent="0.35">
      <c r="A164" s="29"/>
      <c r="B164" s="32">
        <v>157</v>
      </c>
      <c r="C164" s="40" t="s">
        <v>884</v>
      </c>
      <c r="D164" s="40">
        <v>13</v>
      </c>
      <c r="E164" s="37"/>
      <c r="F164" s="37">
        <v>1</v>
      </c>
      <c r="G164" s="37">
        <v>260.70999999999998</v>
      </c>
      <c r="H164" s="12">
        <f t="shared" si="6"/>
        <v>4.9863833378082929E-2</v>
      </c>
    </row>
    <row r="165" spans="1:8" ht="14.5" x14ac:dyDescent="0.35">
      <c r="A165" s="29"/>
      <c r="B165" s="32">
        <v>158</v>
      </c>
      <c r="C165" s="45" t="s">
        <v>1533</v>
      </c>
      <c r="D165" s="40">
        <v>1</v>
      </c>
      <c r="E165" s="37"/>
      <c r="F165" s="37">
        <v>1</v>
      </c>
      <c r="G165" s="37">
        <v>52.14</v>
      </c>
      <c r="H165" s="12">
        <f t="shared" si="6"/>
        <v>1.9179133103183737E-2</v>
      </c>
    </row>
    <row r="166" spans="1:8" ht="14.5" x14ac:dyDescent="0.35">
      <c r="A166" s="29"/>
      <c r="B166" s="32">
        <v>159</v>
      </c>
      <c r="C166" s="45" t="s">
        <v>886</v>
      </c>
      <c r="D166" s="40">
        <v>7.29</v>
      </c>
      <c r="E166" s="37"/>
      <c r="F166" s="37">
        <v>1</v>
      </c>
      <c r="G166" s="37">
        <v>1042.8599999999999</v>
      </c>
      <c r="H166" s="12">
        <f t="shared" si="6"/>
        <v>6.9903918071457342E-3</v>
      </c>
    </row>
    <row r="167" spans="1:8" ht="14.5" x14ac:dyDescent="0.35">
      <c r="A167" s="29"/>
      <c r="B167" s="32">
        <v>160</v>
      </c>
      <c r="C167" s="45" t="s">
        <v>887</v>
      </c>
      <c r="D167" s="40">
        <v>19.989999999999998</v>
      </c>
      <c r="E167" s="37"/>
      <c r="F167" s="37">
        <v>1</v>
      </c>
      <c r="G167" s="37">
        <v>521.42999999999995</v>
      </c>
      <c r="H167" s="12">
        <f t="shared" si="6"/>
        <v>3.8336881268818443E-2</v>
      </c>
    </row>
    <row r="168" spans="1:8" ht="14.5" x14ac:dyDescent="0.35">
      <c r="A168" s="29"/>
      <c r="B168" s="32">
        <v>161</v>
      </c>
      <c r="C168" s="45" t="s">
        <v>1534</v>
      </c>
      <c r="D168" s="40">
        <v>2.1</v>
      </c>
      <c r="E168" s="37"/>
      <c r="F168" s="37">
        <v>1</v>
      </c>
      <c r="G168" s="37">
        <v>3</v>
      </c>
      <c r="H168" s="12">
        <f t="shared" si="6"/>
        <v>0.70000000000000007</v>
      </c>
    </row>
    <row r="169" spans="1:8" ht="14.5" x14ac:dyDescent="0.35">
      <c r="A169" s="29"/>
      <c r="B169" s="32">
        <v>162</v>
      </c>
      <c r="C169" s="45" t="s">
        <v>205</v>
      </c>
      <c r="D169" s="40">
        <v>39</v>
      </c>
      <c r="E169" s="37"/>
      <c r="F169" s="37">
        <v>1</v>
      </c>
      <c r="G169" s="37">
        <v>1042.8599999999999</v>
      </c>
      <c r="H169" s="12">
        <f t="shared" si="6"/>
        <v>3.7397157816005985E-2</v>
      </c>
    </row>
    <row r="170" spans="1:8" ht="14.5" x14ac:dyDescent="0.35">
      <c r="A170" s="29"/>
      <c r="B170" s="32">
        <v>163</v>
      </c>
      <c r="C170" s="45" t="s">
        <v>521</v>
      </c>
      <c r="D170" s="40">
        <v>20</v>
      </c>
      <c r="E170" s="37"/>
      <c r="F170" s="37">
        <v>1</v>
      </c>
      <c r="G170" s="37">
        <v>782.14</v>
      </c>
      <c r="H170" s="12">
        <f t="shared" si="6"/>
        <v>2.5570869665277315E-2</v>
      </c>
    </row>
    <row r="171" spans="1:8" ht="14.5" x14ac:dyDescent="0.35">
      <c r="A171" s="29"/>
      <c r="B171" s="32">
        <v>164</v>
      </c>
      <c r="C171" s="45" t="s">
        <v>889</v>
      </c>
      <c r="D171" s="40">
        <v>17.5</v>
      </c>
      <c r="E171" s="37"/>
      <c r="F171" s="37">
        <v>1</v>
      </c>
      <c r="G171" s="37">
        <v>521.42999999999995</v>
      </c>
      <c r="H171" s="12">
        <f t="shared" si="6"/>
        <v>3.3561551886159217E-2</v>
      </c>
    </row>
    <row r="172" spans="1:8" ht="14.5" x14ac:dyDescent="0.35">
      <c r="A172" s="29"/>
      <c r="B172" s="32">
        <v>165</v>
      </c>
      <c r="C172" s="45" t="s">
        <v>890</v>
      </c>
      <c r="D172" s="40">
        <v>17.5</v>
      </c>
      <c r="E172" s="37"/>
      <c r="F172" s="37">
        <v>1</v>
      </c>
      <c r="G172" s="37">
        <v>521.42999999999995</v>
      </c>
      <c r="H172" s="12">
        <f t="shared" si="6"/>
        <v>3.3561551886159217E-2</v>
      </c>
    </row>
    <row r="173" spans="1:8" ht="14.5" x14ac:dyDescent="0.35">
      <c r="A173" s="29"/>
      <c r="B173" s="32">
        <v>166</v>
      </c>
      <c r="C173" s="45" t="s">
        <v>1369</v>
      </c>
      <c r="D173" s="40">
        <v>22</v>
      </c>
      <c r="E173" s="37"/>
      <c r="F173" s="37">
        <v>1</v>
      </c>
      <c r="G173" s="37">
        <v>365</v>
      </c>
      <c r="H173" s="12">
        <f t="shared" si="6"/>
        <v>6.0273972602739728E-2</v>
      </c>
    </row>
    <row r="174" spans="1:8" ht="14.5" x14ac:dyDescent="0.35">
      <c r="A174" s="29"/>
      <c r="B174" s="32">
        <v>167</v>
      </c>
      <c r="C174" s="45" t="s">
        <v>1535</v>
      </c>
      <c r="D174" s="40">
        <v>3.99</v>
      </c>
      <c r="E174" s="37"/>
      <c r="F174" s="37">
        <v>1</v>
      </c>
      <c r="G174" s="37">
        <v>521.42999999999995</v>
      </c>
      <c r="H174" s="12">
        <f t="shared" si="6"/>
        <v>7.6520338300443023E-3</v>
      </c>
    </row>
    <row r="175" spans="1:8" ht="14.5" x14ac:dyDescent="0.35">
      <c r="A175" s="29"/>
      <c r="B175" s="32">
        <v>168</v>
      </c>
      <c r="C175" s="45" t="s">
        <v>1407</v>
      </c>
      <c r="D175" s="40">
        <v>300</v>
      </c>
      <c r="E175" s="37"/>
      <c r="F175" s="37">
        <v>1</v>
      </c>
      <c r="G175" s="37">
        <v>521.42999999999995</v>
      </c>
      <c r="H175" s="12">
        <f t="shared" si="6"/>
        <v>0.57534088947701523</v>
      </c>
    </row>
    <row r="176" spans="1:8" ht="14.5" x14ac:dyDescent="0.35">
      <c r="A176" s="29"/>
      <c r="B176" s="32">
        <v>169</v>
      </c>
      <c r="C176" s="45" t="s">
        <v>1408</v>
      </c>
      <c r="D176" s="40">
        <v>300</v>
      </c>
      <c r="E176" s="37"/>
      <c r="F176" s="37">
        <v>1</v>
      </c>
      <c r="G176" s="37">
        <v>521.42999999999995</v>
      </c>
      <c r="H176" s="12">
        <f t="shared" si="6"/>
        <v>0.57534088947701523</v>
      </c>
    </row>
    <row r="177" spans="1:8" ht="14.5" x14ac:dyDescent="0.35">
      <c r="A177" s="29"/>
      <c r="B177" s="32">
        <v>170</v>
      </c>
      <c r="C177" s="45" t="s">
        <v>1409</v>
      </c>
      <c r="D177" s="40">
        <v>300</v>
      </c>
      <c r="E177" s="37"/>
      <c r="F177" s="37">
        <v>1</v>
      </c>
      <c r="G177" s="37">
        <v>521.42999999999995</v>
      </c>
      <c r="H177" s="12">
        <f t="shared" si="6"/>
        <v>0.57534088947701523</v>
      </c>
    </row>
    <row r="178" spans="1:8" ht="14.5" x14ac:dyDescent="0.35">
      <c r="A178" s="29"/>
      <c r="B178" s="32">
        <v>171</v>
      </c>
      <c r="C178" s="45" t="s">
        <v>892</v>
      </c>
      <c r="D178" s="40">
        <v>6.47</v>
      </c>
      <c r="E178" s="37"/>
      <c r="F178" s="37">
        <v>1</v>
      </c>
      <c r="G178" s="37">
        <v>521.42999999999995</v>
      </c>
      <c r="H178" s="12">
        <f t="shared" si="6"/>
        <v>1.2408185183054294E-2</v>
      </c>
    </row>
    <row r="179" spans="1:8" ht="14.5" x14ac:dyDescent="0.35">
      <c r="A179" s="29"/>
      <c r="B179" s="32">
        <v>172</v>
      </c>
      <c r="C179" s="45" t="s">
        <v>215</v>
      </c>
      <c r="D179" s="40">
        <v>0.52</v>
      </c>
      <c r="E179" s="37"/>
      <c r="F179" s="37">
        <v>1</v>
      </c>
      <c r="G179" s="37">
        <v>52.142856999999999</v>
      </c>
      <c r="H179" s="12">
        <f t="shared" si="6"/>
        <v>9.9726027670482276E-3</v>
      </c>
    </row>
    <row r="180" spans="1:8" ht="14.5" x14ac:dyDescent="0.35">
      <c r="A180" s="29"/>
      <c r="B180" s="32">
        <v>173</v>
      </c>
      <c r="C180" s="45" t="s">
        <v>893</v>
      </c>
      <c r="D180" s="40">
        <v>6.92</v>
      </c>
      <c r="E180" s="37"/>
      <c r="F180" s="37">
        <v>1</v>
      </c>
      <c r="G180" s="37">
        <v>521.42999999999995</v>
      </c>
      <c r="H180" s="12">
        <f t="shared" si="6"/>
        <v>1.3271196517269816E-2</v>
      </c>
    </row>
    <row r="181" spans="1:8" ht="14.5" x14ac:dyDescent="0.35">
      <c r="A181" s="29"/>
      <c r="B181" s="32">
        <v>174</v>
      </c>
      <c r="C181" s="45" t="s">
        <v>894</v>
      </c>
      <c r="D181" s="40">
        <v>34.99</v>
      </c>
      <c r="E181" s="37"/>
      <c r="F181" s="37">
        <v>1</v>
      </c>
      <c r="G181" s="37">
        <v>521.42999999999995</v>
      </c>
      <c r="H181" s="12">
        <f t="shared" si="6"/>
        <v>6.7103925742669213E-2</v>
      </c>
    </row>
    <row r="182" spans="1:8" ht="14.5" x14ac:dyDescent="0.35">
      <c r="A182" s="29"/>
      <c r="B182" s="32">
        <v>175</v>
      </c>
      <c r="C182" s="45" t="s">
        <v>895</v>
      </c>
      <c r="D182" s="40">
        <v>20</v>
      </c>
      <c r="E182" s="37"/>
      <c r="F182" s="37">
        <v>1</v>
      </c>
      <c r="G182" s="37">
        <v>104.29</v>
      </c>
      <c r="H182" s="12">
        <f t="shared" si="6"/>
        <v>0.19177294083804775</v>
      </c>
    </row>
    <row r="183" spans="1:8" ht="14.5" x14ac:dyDescent="0.35">
      <c r="A183" s="29"/>
      <c r="B183" s="32">
        <v>176</v>
      </c>
      <c r="C183" s="45" t="s">
        <v>216</v>
      </c>
      <c r="D183" s="40">
        <v>25</v>
      </c>
      <c r="E183" s="37"/>
      <c r="F183" s="37">
        <v>1</v>
      </c>
      <c r="G183" s="37">
        <v>4.3499999999999996</v>
      </c>
      <c r="H183" s="12">
        <f t="shared" si="6"/>
        <v>5.7471264367816097</v>
      </c>
    </row>
    <row r="184" spans="1:8" ht="14.5" x14ac:dyDescent="0.35">
      <c r="A184" s="29"/>
      <c r="B184" s="32">
        <v>177</v>
      </c>
      <c r="C184" s="45" t="s">
        <v>529</v>
      </c>
      <c r="D184" s="40">
        <v>20.25</v>
      </c>
      <c r="E184" s="37"/>
      <c r="F184" s="37">
        <v>1</v>
      </c>
      <c r="G184" s="37">
        <v>4.3499999999999996</v>
      </c>
      <c r="H184" s="12">
        <f t="shared" si="6"/>
        <v>4.6551724137931041</v>
      </c>
    </row>
    <row r="185" spans="1:8" ht="14.5" x14ac:dyDescent="0.35">
      <c r="A185" s="29"/>
      <c r="B185" s="32">
        <v>178</v>
      </c>
      <c r="C185" s="45" t="s">
        <v>128</v>
      </c>
      <c r="D185" s="40">
        <v>15</v>
      </c>
      <c r="E185" s="37"/>
      <c r="F185" s="37">
        <v>1</v>
      </c>
      <c r="G185" s="37">
        <v>260.70999999999998</v>
      </c>
      <c r="H185" s="12">
        <f t="shared" si="6"/>
        <v>5.7535192359326456E-2</v>
      </c>
    </row>
    <row r="186" spans="1:8" ht="14.5" x14ac:dyDescent="0.35">
      <c r="A186" s="29"/>
      <c r="B186" s="32">
        <v>179</v>
      </c>
      <c r="C186" s="45" t="s">
        <v>126</v>
      </c>
      <c r="D186" s="40">
        <v>12</v>
      </c>
      <c r="E186" s="37"/>
      <c r="F186" s="37">
        <v>1</v>
      </c>
      <c r="G186" s="37">
        <v>1303.57</v>
      </c>
      <c r="H186" s="12">
        <f t="shared" ref="H186:H217" si="7">+(D186*F186)/G186</f>
        <v>9.2054895402625108E-3</v>
      </c>
    </row>
    <row r="187" spans="1:8" ht="14.5" x14ac:dyDescent="0.35">
      <c r="A187" s="29"/>
      <c r="B187" s="32">
        <v>180</v>
      </c>
      <c r="C187" s="45" t="s">
        <v>141</v>
      </c>
      <c r="D187" s="40">
        <v>249</v>
      </c>
      <c r="E187" s="37"/>
      <c r="F187" s="37">
        <v>1</v>
      </c>
      <c r="G187" s="37">
        <v>521.42999999999995</v>
      </c>
      <c r="H187" s="12">
        <f t="shared" si="7"/>
        <v>0.47753293826592258</v>
      </c>
    </row>
    <row r="188" spans="1:8" ht="14.5" x14ac:dyDescent="0.35">
      <c r="A188" s="29"/>
      <c r="B188" s="32">
        <v>181</v>
      </c>
      <c r="C188" s="62" t="s">
        <v>1425</v>
      </c>
      <c r="D188" s="40">
        <v>15</v>
      </c>
      <c r="E188" s="37"/>
      <c r="F188" s="37">
        <v>1</v>
      </c>
      <c r="G188" s="37">
        <v>521.42999999999995</v>
      </c>
      <c r="H188" s="12">
        <f t="shared" si="7"/>
        <v>2.8767044473850759E-2</v>
      </c>
    </row>
    <row r="189" spans="1:8" ht="14.5" x14ac:dyDescent="0.35">
      <c r="A189" s="29"/>
      <c r="B189" s="32">
        <v>182</v>
      </c>
      <c r="C189" s="45" t="s">
        <v>931</v>
      </c>
      <c r="D189" s="40">
        <v>499</v>
      </c>
      <c r="E189" s="37"/>
      <c r="F189" s="37">
        <v>1</v>
      </c>
      <c r="G189" s="37">
        <v>521.42999999999995</v>
      </c>
      <c r="H189" s="12">
        <f t="shared" si="7"/>
        <v>0.95698367949676855</v>
      </c>
    </row>
    <row r="190" spans="1:8" ht="14.5" x14ac:dyDescent="0.35">
      <c r="A190" s="29"/>
      <c r="B190" s="32">
        <v>183</v>
      </c>
      <c r="C190" s="45" t="s">
        <v>131</v>
      </c>
      <c r="D190" s="40">
        <v>7.99</v>
      </c>
      <c r="E190" s="37"/>
      <c r="F190" s="37">
        <v>2</v>
      </c>
      <c r="G190" s="37">
        <v>260.70999999999998</v>
      </c>
      <c r="H190" s="12">
        <f t="shared" si="7"/>
        <v>6.1294158260135789E-2</v>
      </c>
    </row>
    <row r="191" spans="1:8" ht="14.5" x14ac:dyDescent="0.35">
      <c r="A191" s="29"/>
      <c r="B191" s="32">
        <v>184</v>
      </c>
      <c r="C191" s="45" t="s">
        <v>132</v>
      </c>
      <c r="D191" s="40">
        <v>3.99</v>
      </c>
      <c r="E191" s="37"/>
      <c r="F191" s="37">
        <v>1</v>
      </c>
      <c r="G191" s="37">
        <v>260.70999999999998</v>
      </c>
      <c r="H191" s="12">
        <f t="shared" si="7"/>
        <v>1.5304361167580839E-2</v>
      </c>
    </row>
    <row r="192" spans="1:8" ht="14.5" x14ac:dyDescent="0.35">
      <c r="A192" s="29"/>
      <c r="B192" s="32">
        <v>185</v>
      </c>
      <c r="C192" s="45" t="s">
        <v>1536</v>
      </c>
      <c r="D192" s="40">
        <v>2</v>
      </c>
      <c r="E192" s="37"/>
      <c r="F192" s="37">
        <v>1</v>
      </c>
      <c r="G192" s="37">
        <v>1042.8599999999999</v>
      </c>
      <c r="H192" s="12">
        <f t="shared" si="7"/>
        <v>1.917802964923384E-3</v>
      </c>
    </row>
    <row r="193" spans="1:8" ht="14.5" x14ac:dyDescent="0.35">
      <c r="A193" s="29"/>
      <c r="B193" s="32">
        <v>186</v>
      </c>
      <c r="C193" s="45" t="s">
        <v>140</v>
      </c>
      <c r="D193" s="40">
        <v>44.99</v>
      </c>
      <c r="E193" s="37"/>
      <c r="F193" s="37">
        <v>1</v>
      </c>
      <c r="G193" s="37">
        <v>365</v>
      </c>
      <c r="H193" s="12">
        <f t="shared" si="7"/>
        <v>0.12326027397260275</v>
      </c>
    </row>
    <row r="194" spans="1:8" ht="14.5" x14ac:dyDescent="0.35">
      <c r="A194" s="29"/>
      <c r="B194" s="32">
        <v>187</v>
      </c>
      <c r="C194" s="45" t="s">
        <v>142</v>
      </c>
      <c r="D194" s="40">
        <v>190</v>
      </c>
      <c r="E194" s="37"/>
      <c r="F194" s="37">
        <v>1</v>
      </c>
      <c r="G194" s="37">
        <v>521.42999999999995</v>
      </c>
      <c r="H194" s="12">
        <f t="shared" si="7"/>
        <v>0.36438256333544294</v>
      </c>
    </row>
    <row r="195" spans="1:8" ht="14.5" x14ac:dyDescent="0.35">
      <c r="A195" s="29"/>
      <c r="B195" s="32">
        <v>188</v>
      </c>
      <c r="C195" s="45" t="s">
        <v>143</v>
      </c>
      <c r="D195" s="40">
        <v>209</v>
      </c>
      <c r="E195" s="37"/>
      <c r="F195" s="37">
        <v>1</v>
      </c>
      <c r="G195" s="37">
        <v>521.42999999999995</v>
      </c>
      <c r="H195" s="12">
        <f t="shared" si="7"/>
        <v>0.40082081966898725</v>
      </c>
    </row>
    <row r="196" spans="1:8" ht="14.5" x14ac:dyDescent="0.35">
      <c r="A196" s="29"/>
      <c r="B196" s="32">
        <v>189</v>
      </c>
      <c r="C196" s="45" t="s">
        <v>144</v>
      </c>
      <c r="D196" s="40">
        <v>9.99</v>
      </c>
      <c r="E196" s="37"/>
      <c r="F196" s="37">
        <v>1</v>
      </c>
      <c r="G196" s="37">
        <v>208.57</v>
      </c>
      <c r="H196" s="12">
        <f t="shared" si="7"/>
        <v>4.7897588339646163E-2</v>
      </c>
    </row>
    <row r="197" spans="1:8" ht="14.5" x14ac:dyDescent="0.35">
      <c r="A197" s="29"/>
      <c r="B197" s="32">
        <v>190</v>
      </c>
      <c r="C197" s="45" t="s">
        <v>146</v>
      </c>
      <c r="D197" s="40">
        <v>34.99</v>
      </c>
      <c r="E197" s="37"/>
      <c r="F197" s="37">
        <v>1</v>
      </c>
      <c r="G197" s="37">
        <v>1042.8599999999999</v>
      </c>
      <c r="H197" s="12">
        <f t="shared" si="7"/>
        <v>3.3551962871334606E-2</v>
      </c>
    </row>
    <row r="198" spans="1:8" ht="14.5" x14ac:dyDescent="0.35">
      <c r="A198" s="29"/>
      <c r="B198" s="32">
        <v>191</v>
      </c>
      <c r="C198" s="45" t="s">
        <v>147</v>
      </c>
      <c r="D198" s="40">
        <v>11.99</v>
      </c>
      <c r="E198" s="37"/>
      <c r="F198" s="37">
        <v>1</v>
      </c>
      <c r="G198" s="37">
        <v>782.14</v>
      </c>
      <c r="H198" s="12">
        <f t="shared" si="7"/>
        <v>1.5329736364333751E-2</v>
      </c>
    </row>
    <row r="199" spans="1:8" ht="14.5" x14ac:dyDescent="0.35">
      <c r="A199" s="29"/>
      <c r="B199" s="32">
        <v>192</v>
      </c>
      <c r="C199" s="45" t="s">
        <v>151</v>
      </c>
      <c r="D199" s="40">
        <v>10.99</v>
      </c>
      <c r="E199" s="37"/>
      <c r="F199" s="37">
        <v>1</v>
      </c>
      <c r="G199" s="37">
        <v>782.14</v>
      </c>
      <c r="H199" s="12">
        <f t="shared" si="7"/>
        <v>1.4051192881069886E-2</v>
      </c>
    </row>
    <row r="200" spans="1:8" ht="14.5" x14ac:dyDescent="0.35">
      <c r="A200" s="29"/>
      <c r="B200" s="32">
        <v>193</v>
      </c>
      <c r="C200" s="45" t="s">
        <v>1537</v>
      </c>
      <c r="D200" s="40">
        <v>3.35</v>
      </c>
      <c r="E200" s="37"/>
      <c r="F200" s="37">
        <v>1</v>
      </c>
      <c r="G200" s="37">
        <v>521.42999999999995</v>
      </c>
      <c r="H200" s="12">
        <f t="shared" si="7"/>
        <v>6.4246399324933362E-3</v>
      </c>
    </row>
    <row r="201" spans="1:8" ht="14.5" x14ac:dyDescent="0.35">
      <c r="A201" s="29"/>
      <c r="B201" s="32">
        <v>194</v>
      </c>
      <c r="C201" s="45" t="s">
        <v>934</v>
      </c>
      <c r="D201" s="40">
        <v>4.3499999999999996</v>
      </c>
      <c r="E201" s="37"/>
      <c r="F201" s="37">
        <v>1</v>
      </c>
      <c r="G201" s="37">
        <v>521.42999999999995</v>
      </c>
      <c r="H201" s="12">
        <f t="shared" si="7"/>
        <v>8.3424428974167193E-3</v>
      </c>
    </row>
    <row r="202" spans="1:8" ht="14.5" x14ac:dyDescent="0.35">
      <c r="A202" s="29"/>
      <c r="B202" s="32">
        <v>195</v>
      </c>
      <c r="C202" s="45" t="s">
        <v>1538</v>
      </c>
      <c r="D202" s="40">
        <v>7.99</v>
      </c>
      <c r="E202" s="37"/>
      <c r="F202" s="37">
        <v>1</v>
      </c>
      <c r="G202" s="37">
        <v>521.42999999999995</v>
      </c>
      <c r="H202" s="12">
        <f t="shared" si="7"/>
        <v>1.5323245689737839E-2</v>
      </c>
    </row>
    <row r="203" spans="1:8" ht="14.5" x14ac:dyDescent="0.35">
      <c r="A203" s="29"/>
      <c r="B203" s="32">
        <v>196</v>
      </c>
      <c r="C203" s="45" t="s">
        <v>145</v>
      </c>
      <c r="D203" s="40">
        <v>9.99</v>
      </c>
      <c r="E203" s="37"/>
      <c r="F203" s="37">
        <v>1</v>
      </c>
      <c r="G203" s="37">
        <v>208.57</v>
      </c>
      <c r="H203" s="12">
        <f t="shared" si="7"/>
        <v>4.7897588339646163E-2</v>
      </c>
    </row>
    <row r="204" spans="1:8" ht="14.5" x14ac:dyDescent="0.35">
      <c r="A204" s="29"/>
      <c r="B204" s="32">
        <v>197</v>
      </c>
      <c r="C204" s="45" t="s">
        <v>149</v>
      </c>
      <c r="D204" s="40">
        <v>1.99</v>
      </c>
      <c r="E204" s="37"/>
      <c r="F204" s="37">
        <v>1</v>
      </c>
      <c r="G204" s="37">
        <v>521.42999999999995</v>
      </c>
      <c r="H204" s="12">
        <f t="shared" si="7"/>
        <v>3.816427900197534E-3</v>
      </c>
    </row>
    <row r="205" spans="1:8" ht="14.5" x14ac:dyDescent="0.35">
      <c r="A205" s="29"/>
      <c r="B205" s="32">
        <v>198</v>
      </c>
      <c r="C205" s="45" t="s">
        <v>489</v>
      </c>
      <c r="D205" s="40">
        <v>2.25</v>
      </c>
      <c r="E205" s="37"/>
      <c r="F205" s="37">
        <v>1</v>
      </c>
      <c r="G205" s="37">
        <v>260.70999999999998</v>
      </c>
      <c r="H205" s="12">
        <f t="shared" si="7"/>
        <v>8.6302788538989688E-3</v>
      </c>
    </row>
    <row r="206" spans="1:8" ht="14.5" x14ac:dyDescent="0.35">
      <c r="A206" s="29"/>
      <c r="B206" s="32">
        <v>199</v>
      </c>
      <c r="C206" s="45" t="s">
        <v>153</v>
      </c>
      <c r="D206" s="40">
        <v>1.99</v>
      </c>
      <c r="E206" s="37"/>
      <c r="F206" s="37">
        <v>1</v>
      </c>
      <c r="G206" s="37">
        <v>260.71429000000001</v>
      </c>
      <c r="H206" s="12">
        <f t="shared" si="7"/>
        <v>7.6328765868568229E-3</v>
      </c>
    </row>
    <row r="207" spans="1:8" ht="14.5" x14ac:dyDescent="0.35">
      <c r="A207" s="29"/>
      <c r="B207" s="32">
        <v>200</v>
      </c>
      <c r="C207" s="45" t="s">
        <v>154</v>
      </c>
      <c r="D207" s="40">
        <v>8.99</v>
      </c>
      <c r="E207" s="37"/>
      <c r="F207" s="37">
        <v>1</v>
      </c>
      <c r="G207" s="37">
        <v>1042.8599999999999</v>
      </c>
      <c r="H207" s="12">
        <f t="shared" si="7"/>
        <v>8.6205243273306115E-3</v>
      </c>
    </row>
    <row r="208" spans="1:8" ht="14.5" x14ac:dyDescent="0.35">
      <c r="A208" s="29"/>
      <c r="B208" s="32">
        <v>201</v>
      </c>
      <c r="C208" s="45" t="s">
        <v>487</v>
      </c>
      <c r="D208" s="40">
        <v>1.99</v>
      </c>
      <c r="E208" s="37"/>
      <c r="F208" s="37">
        <v>1</v>
      </c>
      <c r="G208" s="37">
        <v>1042.8599999999999</v>
      </c>
      <c r="H208" s="12">
        <f t="shared" si="7"/>
        <v>1.908213950098767E-3</v>
      </c>
    </row>
    <row r="209" spans="1:8" ht="14.5" x14ac:dyDescent="0.35">
      <c r="A209" s="29"/>
      <c r="B209" s="32">
        <v>202</v>
      </c>
      <c r="C209" s="45" t="s">
        <v>159</v>
      </c>
      <c r="D209" s="40">
        <v>7.99</v>
      </c>
      <c r="E209" s="37"/>
      <c r="F209" s="37">
        <v>1</v>
      </c>
      <c r="G209" s="37">
        <v>104.29</v>
      </c>
      <c r="H209" s="12">
        <f t="shared" si="7"/>
        <v>7.661328986480008E-2</v>
      </c>
    </row>
    <row r="210" spans="1:8" ht="14.5" x14ac:dyDescent="0.35">
      <c r="A210" s="29"/>
      <c r="B210" s="32">
        <v>203</v>
      </c>
      <c r="C210" s="45" t="s">
        <v>161</v>
      </c>
      <c r="D210" s="40">
        <v>3.99</v>
      </c>
      <c r="E210" s="37"/>
      <c r="F210" s="37">
        <v>1</v>
      </c>
      <c r="G210" s="37">
        <v>1042.8599999999999</v>
      </c>
      <c r="H210" s="12">
        <f t="shared" si="7"/>
        <v>3.8260169150221512E-3</v>
      </c>
    </row>
    <row r="211" spans="1:8" ht="14.5" x14ac:dyDescent="0.35">
      <c r="A211" s="29"/>
      <c r="B211" s="32">
        <v>204</v>
      </c>
      <c r="C211" s="45" t="s">
        <v>1539</v>
      </c>
      <c r="D211" s="40">
        <v>1.79</v>
      </c>
      <c r="E211" s="37"/>
      <c r="F211" s="37">
        <v>1</v>
      </c>
      <c r="G211" s="37">
        <v>6.6</v>
      </c>
      <c r="H211" s="12">
        <f t="shared" si="7"/>
        <v>0.27121212121212124</v>
      </c>
    </row>
    <row r="212" spans="1:8" ht="14.5" x14ac:dyDescent="0.35">
      <c r="A212" s="29"/>
      <c r="B212" s="32">
        <v>205</v>
      </c>
      <c r="C212" s="45" t="s">
        <v>493</v>
      </c>
      <c r="D212" s="40">
        <v>3.99</v>
      </c>
      <c r="E212" s="37"/>
      <c r="F212" s="37">
        <v>1</v>
      </c>
      <c r="G212" s="37">
        <v>521.42999999999995</v>
      </c>
      <c r="H212" s="12">
        <f t="shared" si="7"/>
        <v>7.6520338300443023E-3</v>
      </c>
    </row>
    <row r="213" spans="1:8" ht="14.5" x14ac:dyDescent="0.35">
      <c r="A213" s="29"/>
      <c r="B213" s="32">
        <v>206</v>
      </c>
      <c r="C213" s="45" t="s">
        <v>936</v>
      </c>
      <c r="D213" s="40">
        <v>0.53</v>
      </c>
      <c r="E213" s="37"/>
      <c r="F213" s="37">
        <v>1</v>
      </c>
      <c r="G213" s="37">
        <v>8.5</v>
      </c>
      <c r="H213" s="12">
        <f t="shared" si="7"/>
        <v>6.235294117647059E-2</v>
      </c>
    </row>
    <row r="214" spans="1:8" ht="14.5" x14ac:dyDescent="0.35">
      <c r="A214" s="29"/>
      <c r="B214" s="32">
        <v>207</v>
      </c>
      <c r="C214" s="45" t="s">
        <v>937</v>
      </c>
      <c r="D214" s="40">
        <v>19.989999999999998</v>
      </c>
      <c r="E214" s="37"/>
      <c r="F214" s="37">
        <v>1</v>
      </c>
      <c r="G214" s="37">
        <v>260.70999999999998</v>
      </c>
      <c r="H214" s="12">
        <f t="shared" si="7"/>
        <v>7.6675233017529057E-2</v>
      </c>
    </row>
    <row r="215" spans="1:8" ht="14.5" x14ac:dyDescent="0.35">
      <c r="A215" s="29"/>
      <c r="B215" s="32">
        <v>208</v>
      </c>
      <c r="C215" s="45" t="s">
        <v>500</v>
      </c>
      <c r="D215" s="40">
        <v>4.49</v>
      </c>
      <c r="E215" s="37"/>
      <c r="F215" s="37">
        <v>1</v>
      </c>
      <c r="G215" s="37">
        <v>260.70999999999998</v>
      </c>
      <c r="H215" s="12">
        <f t="shared" si="7"/>
        <v>1.7222200912891721E-2</v>
      </c>
    </row>
    <row r="216" spans="1:8" ht="14.5" x14ac:dyDescent="0.35">
      <c r="A216" s="29"/>
      <c r="B216" s="32">
        <v>209</v>
      </c>
      <c r="C216" s="45" t="s">
        <v>174</v>
      </c>
      <c r="D216" s="40">
        <v>13</v>
      </c>
      <c r="E216" s="37"/>
      <c r="F216" s="37">
        <v>1</v>
      </c>
      <c r="G216" s="37">
        <v>521.42999999999995</v>
      </c>
      <c r="H216" s="12">
        <f t="shared" si="7"/>
        <v>2.4931438544003991E-2</v>
      </c>
    </row>
    <row r="217" spans="1:8" ht="14.5" x14ac:dyDescent="0.35">
      <c r="A217" s="29"/>
      <c r="B217" s="32">
        <v>210</v>
      </c>
      <c r="C217" s="45" t="s">
        <v>938</v>
      </c>
      <c r="D217" s="40">
        <v>20</v>
      </c>
      <c r="E217" s="37"/>
      <c r="F217" s="37">
        <v>1</v>
      </c>
      <c r="G217" s="37">
        <v>1042.8599999999999</v>
      </c>
      <c r="H217" s="12">
        <f t="shared" si="7"/>
        <v>1.917802964923384E-2</v>
      </c>
    </row>
    <row r="218" spans="1:8" ht="14.5" x14ac:dyDescent="0.35">
      <c r="A218" s="29"/>
      <c r="B218" s="32">
        <v>211</v>
      </c>
      <c r="C218" s="45" t="s">
        <v>939</v>
      </c>
      <c r="D218" s="40">
        <v>12.5</v>
      </c>
      <c r="E218" s="37"/>
      <c r="F218" s="37">
        <v>1</v>
      </c>
      <c r="G218" s="37">
        <v>13.04</v>
      </c>
      <c r="H218" s="12">
        <f t="shared" ref="H218:H249" si="8">+(D218*F218)/G218</f>
        <v>0.95858895705521474</v>
      </c>
    </row>
    <row r="219" spans="1:8" ht="14.5" x14ac:dyDescent="0.35">
      <c r="A219" s="29"/>
      <c r="B219" s="32">
        <v>212</v>
      </c>
      <c r="C219" s="45" t="s">
        <v>940</v>
      </c>
      <c r="D219" s="40">
        <v>18</v>
      </c>
      <c r="E219" s="37"/>
      <c r="F219" s="37">
        <v>1</v>
      </c>
      <c r="G219" s="37">
        <v>1042.8599999999999</v>
      </c>
      <c r="H219" s="12">
        <f t="shared" si="8"/>
        <v>1.7260226684310456E-2</v>
      </c>
    </row>
    <row r="220" spans="1:8" ht="14.5" x14ac:dyDescent="0.35">
      <c r="A220" s="29"/>
      <c r="B220" s="32">
        <v>213</v>
      </c>
      <c r="C220" s="45" t="s">
        <v>941</v>
      </c>
      <c r="D220" s="40">
        <v>7.99</v>
      </c>
      <c r="E220" s="37"/>
      <c r="F220" s="37">
        <v>2</v>
      </c>
      <c r="G220" s="37">
        <v>208.57</v>
      </c>
      <c r="H220" s="12">
        <f t="shared" si="8"/>
        <v>7.6616963129884461E-2</v>
      </c>
    </row>
    <row r="221" spans="1:8" ht="14.5" x14ac:dyDescent="0.35">
      <c r="A221" s="29"/>
      <c r="B221" s="32">
        <v>214</v>
      </c>
      <c r="C221" s="45" t="s">
        <v>942</v>
      </c>
      <c r="D221" s="40">
        <v>1.2</v>
      </c>
      <c r="E221" s="37"/>
      <c r="F221" s="37">
        <v>1</v>
      </c>
      <c r="G221" s="37">
        <v>1042.8599999999999</v>
      </c>
      <c r="H221" s="12">
        <f t="shared" si="8"/>
        <v>1.1506817789540304E-3</v>
      </c>
    </row>
    <row r="222" spans="1:8" ht="14.5" x14ac:dyDescent="0.35">
      <c r="A222" s="29"/>
      <c r="B222" s="32">
        <v>215</v>
      </c>
      <c r="C222" s="45" t="s">
        <v>943</v>
      </c>
      <c r="D222" s="40">
        <v>1.2</v>
      </c>
      <c r="E222" s="37"/>
      <c r="F222" s="37">
        <v>1</v>
      </c>
      <c r="G222" s="37">
        <v>52.14</v>
      </c>
      <c r="H222" s="12">
        <f t="shared" si="8"/>
        <v>2.3014959723820481E-2</v>
      </c>
    </row>
    <row r="223" spans="1:8" ht="14.5" x14ac:dyDescent="0.35">
      <c r="A223" s="29"/>
      <c r="B223" s="32">
        <v>216</v>
      </c>
      <c r="C223" s="45" t="s">
        <v>378</v>
      </c>
      <c r="D223" s="40">
        <v>0.99</v>
      </c>
      <c r="E223" s="37"/>
      <c r="F223" s="37">
        <v>2</v>
      </c>
      <c r="G223" s="37">
        <v>1042.8599999999999</v>
      </c>
      <c r="H223" s="12">
        <f t="shared" si="8"/>
        <v>1.89862493527415E-3</v>
      </c>
    </row>
    <row r="224" spans="1:8" ht="14.5" x14ac:dyDescent="0.35">
      <c r="A224" s="29"/>
      <c r="B224" s="32">
        <v>217</v>
      </c>
      <c r="C224" s="45" t="s">
        <v>379</v>
      </c>
      <c r="D224" s="40">
        <v>0.99</v>
      </c>
      <c r="E224" s="37"/>
      <c r="F224" s="37">
        <v>1</v>
      </c>
      <c r="G224" s="37">
        <v>104.29</v>
      </c>
      <c r="H224" s="12">
        <f t="shared" si="8"/>
        <v>9.4927605714833635E-3</v>
      </c>
    </row>
    <row r="225" spans="1:8" ht="14.5" x14ac:dyDescent="0.35">
      <c r="A225" s="29"/>
      <c r="B225" s="32">
        <v>218</v>
      </c>
      <c r="C225" s="45" t="s">
        <v>156</v>
      </c>
      <c r="D225" s="40">
        <v>8.99</v>
      </c>
      <c r="E225" s="37"/>
      <c r="F225" s="37">
        <v>1</v>
      </c>
      <c r="G225" s="37">
        <v>1042.8599999999999</v>
      </c>
      <c r="H225" s="12">
        <f t="shared" si="8"/>
        <v>8.6205243273306115E-3</v>
      </c>
    </row>
    <row r="226" spans="1:8" ht="14.5" x14ac:dyDescent="0.35">
      <c r="A226" s="29"/>
      <c r="B226" s="32">
        <v>219</v>
      </c>
      <c r="C226" s="45" t="s">
        <v>530</v>
      </c>
      <c r="D226" s="40"/>
      <c r="E226" s="37"/>
      <c r="F226" s="37">
        <v>1</v>
      </c>
      <c r="G226" s="37">
        <v>4.3499999999999996</v>
      </c>
      <c r="H226" s="12">
        <f t="shared" si="8"/>
        <v>0</v>
      </c>
    </row>
    <row r="227" spans="1:8" ht="14.5" x14ac:dyDescent="0.35">
      <c r="A227" s="29"/>
      <c r="B227" s="32">
        <v>220</v>
      </c>
      <c r="C227" s="32" t="s">
        <v>162</v>
      </c>
      <c r="D227" s="37">
        <v>14</v>
      </c>
      <c r="E227" s="37"/>
      <c r="F227" s="37">
        <v>1</v>
      </c>
      <c r="G227" s="37">
        <v>521.42857000000004</v>
      </c>
      <c r="H227" s="12">
        <f t="shared" si="8"/>
        <v>2.6849315142052917E-2</v>
      </c>
    </row>
    <row r="228" spans="1:8" ht="14.5" x14ac:dyDescent="0.35">
      <c r="A228" s="29"/>
      <c r="B228" s="32">
        <v>221</v>
      </c>
      <c r="C228" s="32" t="s">
        <v>163</v>
      </c>
      <c r="D228" s="37">
        <v>1.99</v>
      </c>
      <c r="E228" s="37"/>
      <c r="F228" s="37">
        <v>1</v>
      </c>
      <c r="G228" s="37">
        <v>104.28570999999999</v>
      </c>
      <c r="H228" s="12">
        <f t="shared" si="8"/>
        <v>1.9082192565021614E-2</v>
      </c>
    </row>
    <row r="229" spans="1:8" ht="14.5" x14ac:dyDescent="0.35">
      <c r="A229" s="29"/>
      <c r="B229" s="32">
        <v>222</v>
      </c>
      <c r="C229" s="32" t="s">
        <v>164</v>
      </c>
      <c r="D229" s="37">
        <v>1.99</v>
      </c>
      <c r="E229" s="37"/>
      <c r="F229" s="37">
        <v>1</v>
      </c>
      <c r="G229" s="37">
        <v>104.28570999999999</v>
      </c>
      <c r="H229" s="12">
        <f t="shared" si="8"/>
        <v>1.9082192565021614E-2</v>
      </c>
    </row>
    <row r="230" spans="1:8" ht="14.5" x14ac:dyDescent="0.35">
      <c r="A230" s="29"/>
      <c r="B230" s="32">
        <v>223</v>
      </c>
      <c r="C230" s="45" t="s">
        <v>1422</v>
      </c>
      <c r="D230" s="40">
        <v>9.99</v>
      </c>
      <c r="E230" s="37"/>
      <c r="F230" s="37">
        <v>1</v>
      </c>
      <c r="G230" s="37">
        <v>1042.8599999999999</v>
      </c>
      <c r="H230" s="12">
        <f t="shared" si="8"/>
        <v>9.5794258097923034E-3</v>
      </c>
    </row>
    <row r="231" spans="1:8" ht="14.5" x14ac:dyDescent="0.35">
      <c r="A231" s="29"/>
      <c r="B231" s="32">
        <v>224</v>
      </c>
      <c r="C231" s="45" t="s">
        <v>166</v>
      </c>
      <c r="D231" s="40">
        <v>4.99</v>
      </c>
      <c r="E231" s="37"/>
      <c r="F231" s="37">
        <v>1</v>
      </c>
      <c r="G231" s="37">
        <v>1042.8599999999999</v>
      </c>
      <c r="H231" s="12">
        <f t="shared" si="8"/>
        <v>4.7849183974838436E-3</v>
      </c>
    </row>
    <row r="232" spans="1:8" ht="14.5" x14ac:dyDescent="0.35">
      <c r="A232" s="29"/>
      <c r="B232" s="32">
        <v>225</v>
      </c>
      <c r="C232" s="32" t="s">
        <v>1415</v>
      </c>
      <c r="D232" s="37">
        <v>0.99</v>
      </c>
      <c r="E232" s="37"/>
      <c r="F232" s="37">
        <v>1</v>
      </c>
      <c r="G232" s="37">
        <v>521.42999999999995</v>
      </c>
      <c r="H232" s="12">
        <f t="shared" si="8"/>
        <v>1.89862493527415E-3</v>
      </c>
    </row>
    <row r="233" spans="1:8" ht="14.5" x14ac:dyDescent="0.35">
      <c r="A233" s="29"/>
      <c r="B233" s="32">
        <v>226</v>
      </c>
      <c r="C233" s="32" t="s">
        <v>1426</v>
      </c>
      <c r="D233" s="37">
        <v>21</v>
      </c>
      <c r="E233" s="37"/>
      <c r="F233" s="37">
        <v>1</v>
      </c>
      <c r="G233" s="37">
        <v>521.42999999999995</v>
      </c>
      <c r="H233" s="12">
        <f t="shared" si="8"/>
        <v>4.0273862263391066E-2</v>
      </c>
    </row>
    <row r="234" spans="1:8" ht="14.5" x14ac:dyDescent="0.35">
      <c r="A234" s="29"/>
      <c r="B234" s="32">
        <v>227</v>
      </c>
      <c r="C234" s="45" t="s">
        <v>168</v>
      </c>
      <c r="D234" s="40">
        <v>16</v>
      </c>
      <c r="E234" s="37"/>
      <c r="F234" s="37">
        <v>1</v>
      </c>
      <c r="G234" s="37">
        <v>782.14</v>
      </c>
      <c r="H234" s="12">
        <f t="shared" si="8"/>
        <v>2.0456695732221853E-2</v>
      </c>
    </row>
    <row r="235" spans="1:8" ht="14.5" x14ac:dyDescent="0.35">
      <c r="A235" s="29"/>
      <c r="B235" s="32">
        <v>228</v>
      </c>
      <c r="C235" s="45" t="s">
        <v>169</v>
      </c>
      <c r="D235" s="40">
        <v>15.2</v>
      </c>
      <c r="E235" s="37"/>
      <c r="F235" s="37">
        <v>1</v>
      </c>
      <c r="G235" s="37">
        <v>260.71429000000001</v>
      </c>
      <c r="H235" s="12">
        <f t="shared" si="8"/>
        <v>5.8301368904635026E-2</v>
      </c>
    </row>
    <row r="236" spans="1:8" ht="14.5" x14ac:dyDescent="0.35">
      <c r="A236" s="29"/>
      <c r="B236" s="32">
        <v>229</v>
      </c>
      <c r="C236" s="45" t="s">
        <v>170</v>
      </c>
      <c r="D236" s="40">
        <v>47.23</v>
      </c>
      <c r="E236" s="37"/>
      <c r="F236" s="37">
        <v>1</v>
      </c>
      <c r="G236" s="37">
        <v>1042.8570999999999</v>
      </c>
      <c r="H236" s="12">
        <f t="shared" si="8"/>
        <v>4.5289042957083955E-2</v>
      </c>
    </row>
    <row r="237" spans="1:8" ht="14.5" x14ac:dyDescent="0.35">
      <c r="A237" s="29"/>
      <c r="B237" s="32">
        <v>230</v>
      </c>
      <c r="C237" s="45" t="s">
        <v>171</v>
      </c>
      <c r="D237" s="40">
        <v>6.99</v>
      </c>
      <c r="E237" s="37"/>
      <c r="F237" s="37">
        <v>1</v>
      </c>
      <c r="G237" s="37">
        <v>208.57</v>
      </c>
      <c r="H237" s="12">
        <f t="shared" si="8"/>
        <v>3.351392817759026E-2</v>
      </c>
    </row>
    <row r="238" spans="1:8" ht="14.5" x14ac:dyDescent="0.35">
      <c r="A238" s="29"/>
      <c r="B238" s="32">
        <v>231</v>
      </c>
      <c r="C238" s="45" t="s">
        <v>172</v>
      </c>
      <c r="D238" s="40">
        <v>5</v>
      </c>
      <c r="E238" s="37"/>
      <c r="F238" s="37">
        <v>1</v>
      </c>
      <c r="G238" s="37">
        <v>521.42999999999995</v>
      </c>
      <c r="H238" s="12">
        <f t="shared" si="8"/>
        <v>9.5890148246169198E-3</v>
      </c>
    </row>
    <row r="239" spans="1:8" ht="14.5" x14ac:dyDescent="0.35">
      <c r="A239" s="29"/>
      <c r="B239" s="32">
        <v>232</v>
      </c>
      <c r="C239" s="45" t="s">
        <v>173</v>
      </c>
      <c r="D239" s="40">
        <v>4.92</v>
      </c>
      <c r="E239" s="37"/>
      <c r="F239" s="37">
        <v>1</v>
      </c>
      <c r="G239" s="37">
        <v>26.07</v>
      </c>
      <c r="H239" s="12">
        <f t="shared" si="8"/>
        <v>0.18872266973532795</v>
      </c>
    </row>
    <row r="240" spans="1:8" ht="14.5" x14ac:dyDescent="0.35">
      <c r="A240" s="29"/>
      <c r="B240" s="32">
        <v>233</v>
      </c>
      <c r="C240" s="45" t="s">
        <v>1423</v>
      </c>
      <c r="D240" s="40">
        <v>6</v>
      </c>
      <c r="E240" s="37"/>
      <c r="F240" s="37">
        <v>2</v>
      </c>
      <c r="G240" s="37">
        <v>260.70999999999998</v>
      </c>
      <c r="H240" s="12">
        <f t="shared" si="8"/>
        <v>4.6028153887461169E-2</v>
      </c>
    </row>
    <row r="241" spans="1:8" ht="14.5" x14ac:dyDescent="0.35">
      <c r="A241" s="29"/>
      <c r="B241" s="32">
        <v>234</v>
      </c>
      <c r="C241" s="45" t="s">
        <v>175</v>
      </c>
      <c r="D241" s="40">
        <v>59</v>
      </c>
      <c r="E241" s="37"/>
      <c r="F241" s="37">
        <v>1</v>
      </c>
      <c r="G241" s="37">
        <v>260.70999999999998</v>
      </c>
      <c r="H241" s="12">
        <f t="shared" si="8"/>
        <v>0.22630508994668408</v>
      </c>
    </row>
    <row r="242" spans="1:8" ht="14.5" x14ac:dyDescent="0.35">
      <c r="A242" s="29"/>
      <c r="B242" s="32">
        <v>235</v>
      </c>
      <c r="C242" s="37" t="s">
        <v>1424</v>
      </c>
      <c r="D242" s="37">
        <v>102</v>
      </c>
      <c r="E242" s="37"/>
      <c r="F242" s="37">
        <v>1</v>
      </c>
      <c r="G242" s="37">
        <v>52.14</v>
      </c>
      <c r="H242" s="12">
        <f t="shared" si="8"/>
        <v>1.9562715765247412</v>
      </c>
    </row>
    <row r="243" spans="1:8" ht="14.5" x14ac:dyDescent="0.35">
      <c r="A243" s="29"/>
      <c r="B243" s="32">
        <v>236</v>
      </c>
      <c r="C243" s="45" t="s">
        <v>177</v>
      </c>
      <c r="D243" s="40">
        <v>2.5</v>
      </c>
      <c r="E243" s="37"/>
      <c r="F243" s="37">
        <v>1</v>
      </c>
      <c r="G243" s="37">
        <v>260.71429000000001</v>
      </c>
      <c r="H243" s="12">
        <f t="shared" si="8"/>
        <v>9.5890409382623411E-3</v>
      </c>
    </row>
    <row r="244" spans="1:8" ht="14.5" x14ac:dyDescent="0.35">
      <c r="A244" s="29"/>
      <c r="B244" s="32">
        <v>237</v>
      </c>
      <c r="C244" s="45" t="s">
        <v>178</v>
      </c>
      <c r="D244" s="40">
        <v>0.99</v>
      </c>
      <c r="E244" s="37"/>
      <c r="F244" s="37">
        <v>1</v>
      </c>
      <c r="G244" s="37">
        <v>52.14</v>
      </c>
      <c r="H244" s="12">
        <f t="shared" si="8"/>
        <v>1.8987341772151899E-2</v>
      </c>
    </row>
    <row r="245" spans="1:8" ht="14.5" x14ac:dyDescent="0.35">
      <c r="A245" s="29"/>
      <c r="B245" s="32">
        <v>238</v>
      </c>
      <c r="C245" s="45" t="s">
        <v>179</v>
      </c>
      <c r="D245" s="40">
        <v>0.99</v>
      </c>
      <c r="E245" s="37"/>
      <c r="F245" s="37">
        <v>1</v>
      </c>
      <c r="G245" s="37">
        <v>4.3499999999999996</v>
      </c>
      <c r="H245" s="12">
        <f t="shared" si="8"/>
        <v>0.22758620689655173</v>
      </c>
    </row>
    <row r="246" spans="1:8" ht="14.5" x14ac:dyDescent="0.35">
      <c r="A246" s="29"/>
      <c r="B246" s="32">
        <v>239</v>
      </c>
      <c r="C246" s="45" t="s">
        <v>180</v>
      </c>
      <c r="D246" s="40">
        <v>0.42</v>
      </c>
      <c r="E246" s="37"/>
      <c r="F246" s="37">
        <v>1</v>
      </c>
      <c r="G246" s="37">
        <v>12</v>
      </c>
      <c r="H246" s="12">
        <f t="shared" si="8"/>
        <v>3.4999999999999996E-2</v>
      </c>
    </row>
    <row r="247" spans="1:8" ht="14.5" x14ac:dyDescent="0.35">
      <c r="A247" s="29"/>
      <c r="B247" s="32">
        <v>240</v>
      </c>
      <c r="C247" s="45" t="s">
        <v>181</v>
      </c>
      <c r="D247" s="40">
        <v>0.95</v>
      </c>
      <c r="E247" s="37"/>
      <c r="F247" s="37">
        <v>1</v>
      </c>
      <c r="G247" s="37">
        <v>4.3499999999999996</v>
      </c>
      <c r="H247" s="12">
        <f t="shared" si="8"/>
        <v>0.21839080459770116</v>
      </c>
    </row>
    <row r="248" spans="1:8" ht="14.5" x14ac:dyDescent="0.35">
      <c r="A248" s="29"/>
      <c r="B248" s="32">
        <v>241</v>
      </c>
      <c r="C248" s="45" t="s">
        <v>182</v>
      </c>
      <c r="D248" s="40">
        <v>0.99</v>
      </c>
      <c r="E248" s="37"/>
      <c r="F248" s="37">
        <v>1</v>
      </c>
      <c r="G248" s="37">
        <v>52.142856999999999</v>
      </c>
      <c r="H248" s="12">
        <f t="shared" si="8"/>
        <v>1.8986301421880278E-2</v>
      </c>
    </row>
    <row r="249" spans="1:8" ht="14.5" x14ac:dyDescent="0.35">
      <c r="A249" s="29"/>
      <c r="B249" s="32">
        <v>242</v>
      </c>
      <c r="C249" s="45" t="s">
        <v>183</v>
      </c>
      <c r="D249" s="40">
        <v>0.53</v>
      </c>
      <c r="E249" s="37"/>
      <c r="F249" s="37">
        <v>1</v>
      </c>
      <c r="G249" s="37">
        <v>6</v>
      </c>
      <c r="H249" s="12">
        <f t="shared" si="8"/>
        <v>8.8333333333333333E-2</v>
      </c>
    </row>
    <row r="250" spans="1:8" ht="14.5" x14ac:dyDescent="0.35">
      <c r="A250" s="29"/>
      <c r="B250" s="32">
        <v>243</v>
      </c>
      <c r="C250" s="45" t="s">
        <v>184</v>
      </c>
      <c r="D250" s="40">
        <v>0.9</v>
      </c>
      <c r="E250" s="37"/>
      <c r="F250" s="37">
        <v>1</v>
      </c>
      <c r="G250" s="37">
        <v>4</v>
      </c>
      <c r="H250" s="12">
        <f t="shared" ref="H250:H281" si="9">+(D250*F250)/G250</f>
        <v>0.22500000000000001</v>
      </c>
    </row>
    <row r="251" spans="1:8" ht="14.5" x14ac:dyDescent="0.35">
      <c r="A251" s="29"/>
      <c r="B251" s="32">
        <v>244</v>
      </c>
      <c r="C251" s="45" t="s">
        <v>185</v>
      </c>
      <c r="D251" s="40">
        <v>1.52</v>
      </c>
      <c r="E251" s="37"/>
      <c r="F251" s="37">
        <v>1</v>
      </c>
      <c r="G251" s="37">
        <v>8.6904762000000009</v>
      </c>
      <c r="H251" s="12">
        <f t="shared" si="9"/>
        <v>0.17490410939736534</v>
      </c>
    </row>
    <row r="252" spans="1:8" ht="14.5" x14ac:dyDescent="0.35">
      <c r="A252" s="29"/>
      <c r="B252" s="32">
        <v>245</v>
      </c>
      <c r="C252" s="45" t="s">
        <v>186</v>
      </c>
      <c r="D252" s="40">
        <v>1.31</v>
      </c>
      <c r="E252" s="37"/>
      <c r="F252" s="37">
        <v>1</v>
      </c>
      <c r="G252" s="37">
        <v>8.6904762000000009</v>
      </c>
      <c r="H252" s="12">
        <f t="shared" si="9"/>
        <v>0.15073972586220302</v>
      </c>
    </row>
    <row r="253" spans="1:8" ht="14.5" x14ac:dyDescent="0.35">
      <c r="A253" s="29"/>
      <c r="B253" s="32">
        <v>246</v>
      </c>
      <c r="C253" s="45" t="s">
        <v>1540</v>
      </c>
      <c r="D253" s="40">
        <v>1.37</v>
      </c>
      <c r="E253" s="37"/>
      <c r="F253" s="37">
        <v>1</v>
      </c>
      <c r="G253" s="37">
        <v>52.14</v>
      </c>
      <c r="H253" s="12">
        <f t="shared" si="9"/>
        <v>2.6275412351361719E-2</v>
      </c>
    </row>
    <row r="254" spans="1:8" ht="14.5" x14ac:dyDescent="0.35">
      <c r="A254" s="29"/>
      <c r="B254" s="32">
        <v>247</v>
      </c>
      <c r="C254" s="45" t="s">
        <v>1541</v>
      </c>
      <c r="D254" s="40">
        <v>1</v>
      </c>
      <c r="E254" s="37"/>
      <c r="F254" s="37">
        <v>1</v>
      </c>
      <c r="G254" s="37">
        <v>13.04</v>
      </c>
      <c r="H254" s="12">
        <f t="shared" si="9"/>
        <v>7.6687116564417179E-2</v>
      </c>
    </row>
    <row r="255" spans="1:8" ht="14.5" x14ac:dyDescent="0.35">
      <c r="A255" s="29"/>
      <c r="B255" s="32">
        <v>248</v>
      </c>
      <c r="C255" s="45" t="s">
        <v>1410</v>
      </c>
      <c r="D255" s="40">
        <v>0.53</v>
      </c>
      <c r="E255" s="37"/>
      <c r="F255" s="37">
        <v>1</v>
      </c>
      <c r="G255" s="37">
        <v>4.3452381000000004</v>
      </c>
      <c r="H255" s="12">
        <f t="shared" si="9"/>
        <v>0.12197260260605741</v>
      </c>
    </row>
    <row r="256" spans="1:8" ht="14.5" x14ac:dyDescent="0.35">
      <c r="A256" s="29"/>
      <c r="B256" s="32">
        <v>249</v>
      </c>
      <c r="C256" s="45" t="s">
        <v>116</v>
      </c>
      <c r="D256" s="40">
        <v>5</v>
      </c>
      <c r="E256" s="37"/>
      <c r="F256" s="37">
        <v>1</v>
      </c>
      <c r="G256" s="37">
        <v>521.42999999999995</v>
      </c>
      <c r="H256" s="12">
        <f t="shared" si="9"/>
        <v>9.5890148246169198E-3</v>
      </c>
    </row>
    <row r="257" spans="1:8" ht="14.5" x14ac:dyDescent="0.35">
      <c r="A257" s="29"/>
      <c r="B257" s="32">
        <v>250</v>
      </c>
      <c r="C257" s="45" t="s">
        <v>1411</v>
      </c>
      <c r="D257" s="40">
        <v>44</v>
      </c>
      <c r="E257" s="37"/>
      <c r="F257" s="37">
        <v>1</v>
      </c>
      <c r="G257" s="37">
        <v>521.42857000000004</v>
      </c>
      <c r="H257" s="12">
        <f t="shared" si="9"/>
        <v>8.4383561875023452E-2</v>
      </c>
    </row>
    <row r="258" spans="1:8" ht="14.5" x14ac:dyDescent="0.35">
      <c r="A258" s="29"/>
      <c r="B258" s="32">
        <v>251</v>
      </c>
      <c r="C258" s="45" t="s">
        <v>1412</v>
      </c>
      <c r="D258" s="40">
        <v>27</v>
      </c>
      <c r="E258" s="37"/>
      <c r="F258" s="37">
        <v>1</v>
      </c>
      <c r="G258" s="37">
        <v>521.42857000000004</v>
      </c>
      <c r="H258" s="12">
        <f t="shared" si="9"/>
        <v>5.1780822059673479E-2</v>
      </c>
    </row>
    <row r="259" spans="1:8" ht="14.5" x14ac:dyDescent="0.35">
      <c r="A259" s="29"/>
      <c r="B259" s="32">
        <v>252</v>
      </c>
      <c r="C259" s="45" t="s">
        <v>1413</v>
      </c>
      <c r="D259" s="40">
        <v>0.99</v>
      </c>
      <c r="E259" s="37"/>
      <c r="F259" s="37">
        <v>1</v>
      </c>
      <c r="G259" s="37">
        <v>1042.8570999999999</v>
      </c>
      <c r="H259" s="12">
        <f t="shared" si="9"/>
        <v>9.4931510750610032E-4</v>
      </c>
    </row>
    <row r="260" spans="1:8" ht="14.5" x14ac:dyDescent="0.35">
      <c r="A260" s="29"/>
      <c r="B260" s="32">
        <v>253</v>
      </c>
      <c r="C260" s="45" t="s">
        <v>192</v>
      </c>
      <c r="D260" s="40">
        <v>28</v>
      </c>
      <c r="E260" s="37"/>
      <c r="F260" s="37">
        <v>1</v>
      </c>
      <c r="G260" s="37">
        <v>1042.8599999999999</v>
      </c>
      <c r="H260" s="12">
        <f t="shared" si="9"/>
        <v>2.6849241508927375E-2</v>
      </c>
    </row>
    <row r="261" spans="1:8" ht="14.5" x14ac:dyDescent="0.35">
      <c r="A261" s="29"/>
      <c r="B261" s="32">
        <v>254</v>
      </c>
      <c r="C261" s="32" t="s">
        <v>1542</v>
      </c>
      <c r="D261" s="37">
        <v>22.5</v>
      </c>
      <c r="E261" s="37"/>
      <c r="F261" s="37">
        <v>2</v>
      </c>
      <c r="G261" s="37">
        <v>260.70999999999998</v>
      </c>
      <c r="H261" s="12">
        <f t="shared" si="9"/>
        <v>0.17260557707797938</v>
      </c>
    </row>
    <row r="262" spans="1:8" ht="14.5" x14ac:dyDescent="0.35">
      <c r="A262" s="29"/>
      <c r="B262" s="32">
        <v>255</v>
      </c>
      <c r="C262" s="32" t="s">
        <v>194</v>
      </c>
      <c r="D262" s="37">
        <v>6</v>
      </c>
      <c r="E262" s="37"/>
      <c r="F262" s="37">
        <v>2</v>
      </c>
      <c r="G262" s="37">
        <v>260.70999999999998</v>
      </c>
      <c r="H262" s="12">
        <f t="shared" si="9"/>
        <v>4.6028153887461169E-2</v>
      </c>
    </row>
    <row r="263" spans="1:8" ht="14.5" x14ac:dyDescent="0.35">
      <c r="A263" s="29"/>
      <c r="B263" s="32">
        <v>256</v>
      </c>
      <c r="C263" s="32" t="s">
        <v>195</v>
      </c>
      <c r="D263" s="37">
        <v>2</v>
      </c>
      <c r="E263" s="37"/>
      <c r="F263" s="37">
        <v>2</v>
      </c>
      <c r="G263" s="37">
        <v>260.70999999999998</v>
      </c>
      <c r="H263" s="12">
        <f t="shared" si="9"/>
        <v>1.5342717962487056E-2</v>
      </c>
    </row>
    <row r="264" spans="1:8" ht="14.5" x14ac:dyDescent="0.35">
      <c r="A264" s="29"/>
      <c r="B264" s="32">
        <v>257</v>
      </c>
      <c r="C264" s="32" t="s">
        <v>196</v>
      </c>
      <c r="D264" s="37">
        <v>11</v>
      </c>
      <c r="E264" s="37"/>
      <c r="F264" s="37">
        <v>1</v>
      </c>
      <c r="G264" s="37">
        <v>260.70999999999998</v>
      </c>
      <c r="H264" s="12">
        <f t="shared" si="9"/>
        <v>4.2192474396839402E-2</v>
      </c>
    </row>
    <row r="265" spans="1:8" ht="14.5" x14ac:dyDescent="0.35">
      <c r="A265" s="29"/>
      <c r="B265" s="32">
        <v>258</v>
      </c>
      <c r="C265" s="32" t="s">
        <v>197</v>
      </c>
      <c r="D265" s="37">
        <v>7</v>
      </c>
      <c r="E265" s="37"/>
      <c r="F265" s="37">
        <v>1</v>
      </c>
      <c r="G265" s="37">
        <v>521.42857000000004</v>
      </c>
      <c r="H265" s="12">
        <f t="shared" si="9"/>
        <v>1.3424657571026458E-2</v>
      </c>
    </row>
    <row r="266" spans="1:8" ht="14.5" x14ac:dyDescent="0.35">
      <c r="A266" s="29"/>
      <c r="B266" s="32">
        <v>259</v>
      </c>
      <c r="C266" s="32" t="s">
        <v>198</v>
      </c>
      <c r="D266" s="37">
        <v>12</v>
      </c>
      <c r="E266" s="37"/>
      <c r="F266" s="37">
        <v>1</v>
      </c>
      <c r="G266" s="37">
        <v>104.29</v>
      </c>
      <c r="H266" s="12">
        <f t="shared" si="9"/>
        <v>0.11506376450282864</v>
      </c>
    </row>
    <row r="267" spans="1:8" ht="14.5" x14ac:dyDescent="0.35">
      <c r="A267" s="29"/>
      <c r="B267" s="32">
        <v>260</v>
      </c>
      <c r="C267" s="32" t="s">
        <v>1414</v>
      </c>
      <c r="D267" s="37">
        <v>0.53</v>
      </c>
      <c r="E267" s="37"/>
      <c r="F267" s="37">
        <v>1</v>
      </c>
      <c r="G267" s="37">
        <v>13.04</v>
      </c>
      <c r="H267" s="12">
        <f t="shared" si="9"/>
        <v>4.0644171779141106E-2</v>
      </c>
    </row>
    <row r="268" spans="1:8" ht="14.5" x14ac:dyDescent="0.35">
      <c r="A268" s="29"/>
      <c r="B268" s="32">
        <v>261</v>
      </c>
      <c r="C268" s="32" t="s">
        <v>1427</v>
      </c>
      <c r="D268" s="37">
        <v>7.29</v>
      </c>
      <c r="E268" s="37"/>
      <c r="F268" s="37">
        <v>1</v>
      </c>
      <c r="G268" s="37">
        <v>521.42999999999995</v>
      </c>
      <c r="H268" s="12">
        <f t="shared" si="9"/>
        <v>1.3980783614291468E-2</v>
      </c>
    </row>
    <row r="269" spans="1:8" ht="14.5" x14ac:dyDescent="0.35">
      <c r="A269" s="29"/>
      <c r="B269" s="32">
        <v>262</v>
      </c>
      <c r="C269" s="32" t="s">
        <v>200</v>
      </c>
      <c r="D269" s="37">
        <v>3</v>
      </c>
      <c r="E269" s="37"/>
      <c r="F269" s="37">
        <v>1</v>
      </c>
      <c r="G269" s="37">
        <v>52.142856999999999</v>
      </c>
      <c r="H269" s="12">
        <f t="shared" si="9"/>
        <v>5.7534246732970543E-2</v>
      </c>
    </row>
    <row r="270" spans="1:8" ht="14.5" x14ac:dyDescent="0.35">
      <c r="A270" s="29"/>
      <c r="B270" s="32">
        <v>263</v>
      </c>
      <c r="C270" s="40" t="s">
        <v>115</v>
      </c>
      <c r="D270" s="40">
        <v>4.54</v>
      </c>
      <c r="E270" s="37"/>
      <c r="F270" s="37">
        <v>1</v>
      </c>
      <c r="G270" s="37">
        <v>521.42999999999995</v>
      </c>
      <c r="H270" s="12">
        <f t="shared" si="9"/>
        <v>8.7068254607521635E-3</v>
      </c>
    </row>
    <row r="271" spans="1:8" ht="14.5" x14ac:dyDescent="0.35">
      <c r="A271" s="29"/>
      <c r="B271" s="32">
        <v>264</v>
      </c>
      <c r="C271" s="40" t="s">
        <v>1415</v>
      </c>
      <c r="D271" s="40">
        <v>5</v>
      </c>
      <c r="E271" s="37"/>
      <c r="F271" s="37">
        <v>1</v>
      </c>
      <c r="G271" s="37">
        <v>521.42999999999995</v>
      </c>
      <c r="H271" s="12">
        <f t="shared" si="9"/>
        <v>9.5890148246169198E-3</v>
      </c>
    </row>
    <row r="272" spans="1:8" ht="14.5" x14ac:dyDescent="0.35">
      <c r="A272" s="29"/>
      <c r="B272" s="32">
        <v>265</v>
      </c>
      <c r="C272" s="40" t="s">
        <v>1416</v>
      </c>
      <c r="D272" s="40">
        <v>44</v>
      </c>
      <c r="E272" s="37"/>
      <c r="F272" s="37">
        <v>1</v>
      </c>
      <c r="G272" s="37">
        <v>521.42857000000004</v>
      </c>
      <c r="H272" s="12">
        <f t="shared" si="9"/>
        <v>8.4383561875023452E-2</v>
      </c>
    </row>
    <row r="273" spans="1:8" ht="14.5" x14ac:dyDescent="0.35">
      <c r="A273" s="29"/>
      <c r="B273" s="32">
        <v>266</v>
      </c>
      <c r="C273" s="40" t="s">
        <v>1417</v>
      </c>
      <c r="D273" s="40">
        <v>27</v>
      </c>
      <c r="E273" s="37"/>
      <c r="F273" s="37">
        <v>1</v>
      </c>
      <c r="G273" s="37">
        <v>521.42857000000004</v>
      </c>
      <c r="H273" s="12">
        <f t="shared" si="9"/>
        <v>5.1780822059673479E-2</v>
      </c>
    </row>
    <row r="274" spans="1:8" ht="14.5" x14ac:dyDescent="0.35">
      <c r="A274" s="29"/>
      <c r="B274" s="32">
        <v>267</v>
      </c>
      <c r="C274" s="40" t="s">
        <v>1418</v>
      </c>
      <c r="D274" s="40">
        <v>0.99</v>
      </c>
      <c r="E274" s="37"/>
      <c r="F274" s="37">
        <v>1</v>
      </c>
      <c r="G274" s="37">
        <v>1042.8599999999999</v>
      </c>
      <c r="H274" s="12">
        <f t="shared" si="9"/>
        <v>9.4931246763707501E-4</v>
      </c>
    </row>
    <row r="275" spans="1:8" ht="14.5" x14ac:dyDescent="0.35">
      <c r="A275" s="29"/>
      <c r="B275" s="32">
        <v>268</v>
      </c>
      <c r="C275" s="40" t="s">
        <v>1419</v>
      </c>
      <c r="D275" s="40">
        <v>6.5</v>
      </c>
      <c r="E275" s="37"/>
      <c r="F275" s="37">
        <v>3</v>
      </c>
      <c r="G275" s="37">
        <v>521.42999999999995</v>
      </c>
      <c r="H275" s="12">
        <f t="shared" si="9"/>
        <v>3.7397157816005985E-2</v>
      </c>
    </row>
    <row r="276" spans="1:8" ht="14.5" x14ac:dyDescent="0.35">
      <c r="A276" s="29"/>
      <c r="B276" s="32">
        <v>269</v>
      </c>
      <c r="C276" s="40" t="s">
        <v>1420</v>
      </c>
      <c r="D276" s="40">
        <v>7.29</v>
      </c>
      <c r="E276" s="37"/>
      <c r="F276" s="37">
        <v>1</v>
      </c>
      <c r="G276" s="37">
        <v>1042.8570999999999</v>
      </c>
      <c r="H276" s="12">
        <f t="shared" si="9"/>
        <v>6.9904112461812848E-3</v>
      </c>
    </row>
    <row r="277" spans="1:8" ht="14.5" x14ac:dyDescent="0.35">
      <c r="A277" s="29"/>
      <c r="B277" s="32">
        <v>270</v>
      </c>
      <c r="C277" s="32" t="s">
        <v>201</v>
      </c>
      <c r="D277" s="37">
        <v>199</v>
      </c>
      <c r="E277" s="37"/>
      <c r="F277" s="37">
        <v>1</v>
      </c>
      <c r="G277" s="37">
        <v>521.42857000000004</v>
      </c>
      <c r="H277" s="12">
        <f t="shared" si="9"/>
        <v>0.38164383666203788</v>
      </c>
    </row>
    <row r="278" spans="1:8" ht="14.5" x14ac:dyDescent="0.35">
      <c r="A278" s="29"/>
      <c r="B278" s="32">
        <v>271</v>
      </c>
      <c r="C278" s="32" t="s">
        <v>202</v>
      </c>
      <c r="D278" s="37" t="s">
        <v>799</v>
      </c>
      <c r="E278" s="37"/>
      <c r="F278" s="37">
        <v>1</v>
      </c>
      <c r="G278" s="37">
        <v>417.14</v>
      </c>
      <c r="H278" s="12"/>
    </row>
    <row r="279" spans="1:8" ht="14.5" x14ac:dyDescent="0.35">
      <c r="A279" s="29"/>
      <c r="B279" s="32">
        <v>272</v>
      </c>
      <c r="C279" s="32" t="s">
        <v>203</v>
      </c>
      <c r="D279" s="37">
        <v>129</v>
      </c>
      <c r="E279" s="37"/>
      <c r="F279" s="37">
        <v>1</v>
      </c>
      <c r="G279" s="37">
        <v>1042.8599999999999</v>
      </c>
      <c r="H279" s="12">
        <f t="shared" si="9"/>
        <v>0.12369829123755827</v>
      </c>
    </row>
    <row r="280" spans="1:8" ht="14.5" x14ac:dyDescent="0.35">
      <c r="A280" s="29"/>
      <c r="B280" s="32">
        <v>273</v>
      </c>
      <c r="C280" s="32" t="s">
        <v>204</v>
      </c>
      <c r="D280" s="37">
        <v>85</v>
      </c>
      <c r="E280" s="37"/>
      <c r="F280" s="37">
        <v>1</v>
      </c>
      <c r="G280" s="37">
        <v>1042.8599999999999</v>
      </c>
      <c r="H280" s="12">
        <f t="shared" si="9"/>
        <v>8.1506626009243813E-2</v>
      </c>
    </row>
    <row r="281" spans="1:8" ht="14.5" x14ac:dyDescent="0.35">
      <c r="A281" s="29"/>
      <c r="B281" s="32">
        <v>274</v>
      </c>
      <c r="C281" s="32" t="s">
        <v>1428</v>
      </c>
      <c r="D281" s="37">
        <v>249</v>
      </c>
      <c r="E281" s="37"/>
      <c r="F281" s="37">
        <v>1</v>
      </c>
      <c r="G281" s="37">
        <v>260.70999999999998</v>
      </c>
      <c r="H281" s="12">
        <f t="shared" si="9"/>
        <v>0.95508419316481918</v>
      </c>
    </row>
    <row r="282" spans="1:8" ht="14.5" x14ac:dyDescent="0.35">
      <c r="A282" s="29"/>
      <c r="B282" s="32">
        <v>275</v>
      </c>
      <c r="C282" s="32" t="s">
        <v>1421</v>
      </c>
      <c r="D282" s="37">
        <v>12</v>
      </c>
      <c r="E282" s="37"/>
      <c r="F282" s="37">
        <v>2</v>
      </c>
      <c r="G282" s="37">
        <v>260.70999999999998</v>
      </c>
      <c r="H282" s="12">
        <f t="shared" ref="H282:H310" si="10">+(D282*F282)/G282</f>
        <v>9.2056307774922339E-2</v>
      </c>
    </row>
    <row r="283" spans="1:8" ht="14.5" x14ac:dyDescent="0.35">
      <c r="A283" s="29"/>
      <c r="B283" s="32">
        <v>276</v>
      </c>
      <c r="C283" s="32" t="s">
        <v>1429</v>
      </c>
      <c r="D283" s="37">
        <v>15</v>
      </c>
      <c r="E283" s="37"/>
      <c r="F283" s="37">
        <v>2</v>
      </c>
      <c r="G283" s="37">
        <v>260.71429000000001</v>
      </c>
      <c r="H283" s="12">
        <f t="shared" si="10"/>
        <v>0.11506849125914809</v>
      </c>
    </row>
    <row r="284" spans="1:8" ht="14.5" x14ac:dyDescent="0.35">
      <c r="A284" s="29"/>
      <c r="B284" s="32">
        <v>277</v>
      </c>
      <c r="C284" s="32" t="s">
        <v>207</v>
      </c>
      <c r="D284" s="37">
        <v>6.5</v>
      </c>
      <c r="E284" s="37"/>
      <c r="F284" s="37">
        <v>2</v>
      </c>
      <c r="G284" s="37">
        <v>104.28570999999999</v>
      </c>
      <c r="H284" s="12">
        <f t="shared" si="10"/>
        <v>0.12465753936948792</v>
      </c>
    </row>
    <row r="285" spans="1:8" ht="14.5" x14ac:dyDescent="0.35">
      <c r="A285" s="29"/>
      <c r="B285" s="32">
        <v>278</v>
      </c>
      <c r="C285" s="32" t="s">
        <v>208</v>
      </c>
      <c r="D285" s="37">
        <v>29.5</v>
      </c>
      <c r="E285" s="37"/>
      <c r="F285" s="37">
        <v>2</v>
      </c>
      <c r="G285" s="37">
        <v>260.70999999999998</v>
      </c>
      <c r="H285" s="12">
        <f t="shared" si="10"/>
        <v>0.22630508994668408</v>
      </c>
    </row>
    <row r="286" spans="1:8" ht="14.5" x14ac:dyDescent="0.35">
      <c r="A286" s="29"/>
      <c r="B286" s="32">
        <v>279</v>
      </c>
      <c r="C286" s="32" t="s">
        <v>209</v>
      </c>
      <c r="D286" s="37">
        <v>19.5</v>
      </c>
      <c r="E286" s="37"/>
      <c r="F286" s="37">
        <v>2</v>
      </c>
      <c r="G286" s="37">
        <v>260.70999999999998</v>
      </c>
      <c r="H286" s="12">
        <f t="shared" si="10"/>
        <v>0.14959150013424879</v>
      </c>
    </row>
    <row r="287" spans="1:8" ht="14.5" x14ac:dyDescent="0.35">
      <c r="A287" s="29"/>
      <c r="B287" s="32">
        <v>280</v>
      </c>
      <c r="C287" s="32" t="s">
        <v>210</v>
      </c>
      <c r="D287" s="37">
        <v>29.5</v>
      </c>
      <c r="E287" s="37"/>
      <c r="F287" s="37">
        <v>2</v>
      </c>
      <c r="G287" s="37">
        <v>260.70999999999998</v>
      </c>
      <c r="H287" s="12">
        <f t="shared" si="10"/>
        <v>0.22630508994668408</v>
      </c>
    </row>
    <row r="288" spans="1:8" ht="14.5" x14ac:dyDescent="0.35">
      <c r="A288" s="29"/>
      <c r="B288" s="32">
        <v>281</v>
      </c>
      <c r="C288" s="32" t="s">
        <v>211</v>
      </c>
      <c r="D288" s="37">
        <v>8</v>
      </c>
      <c r="E288" s="37"/>
      <c r="F288" s="37">
        <v>2</v>
      </c>
      <c r="G288" s="37">
        <v>260.70999999999998</v>
      </c>
      <c r="H288" s="12">
        <f t="shared" si="10"/>
        <v>6.1370871849948223E-2</v>
      </c>
    </row>
    <row r="289" spans="1:8" ht="14.5" x14ac:dyDescent="0.35">
      <c r="A289" s="29"/>
      <c r="B289" s="32">
        <v>282</v>
      </c>
      <c r="C289" s="32" t="s">
        <v>1430</v>
      </c>
      <c r="D289" s="37">
        <v>749</v>
      </c>
      <c r="E289" s="37"/>
      <c r="F289" s="37">
        <v>1</v>
      </c>
      <c r="G289" s="37">
        <v>521.42999999999995</v>
      </c>
      <c r="H289" s="12">
        <f t="shared" si="10"/>
        <v>1.4364344207276145</v>
      </c>
    </row>
    <row r="290" spans="1:8" ht="14.5" x14ac:dyDescent="0.35">
      <c r="A290" s="29"/>
      <c r="B290" s="32">
        <v>283</v>
      </c>
      <c r="C290" s="32" t="s">
        <v>213</v>
      </c>
      <c r="D290" s="37">
        <v>1.2</v>
      </c>
      <c r="E290" s="37"/>
      <c r="F290" s="37">
        <v>1</v>
      </c>
      <c r="G290" s="37">
        <v>521.42857000000004</v>
      </c>
      <c r="H290" s="12">
        <f t="shared" si="10"/>
        <v>2.3013698693188215E-3</v>
      </c>
    </row>
    <row r="291" spans="1:8" ht="14.5" x14ac:dyDescent="0.35">
      <c r="A291" s="29"/>
      <c r="B291" s="32">
        <v>284</v>
      </c>
      <c r="C291" s="32" t="s">
        <v>1431</v>
      </c>
      <c r="D291" s="37">
        <v>5</v>
      </c>
      <c r="E291" s="37"/>
      <c r="F291" s="37">
        <v>1</v>
      </c>
      <c r="G291" s="37">
        <v>521.42999999999995</v>
      </c>
      <c r="H291" s="12">
        <f t="shared" si="10"/>
        <v>9.5890148246169198E-3</v>
      </c>
    </row>
    <row r="292" spans="1:8" ht="14.5" x14ac:dyDescent="0.35">
      <c r="A292" s="29"/>
      <c r="B292" s="32">
        <v>285</v>
      </c>
      <c r="C292" s="32" t="s">
        <v>1432</v>
      </c>
      <c r="D292" s="37">
        <v>5</v>
      </c>
      <c r="E292" s="37"/>
      <c r="F292" s="37">
        <v>2</v>
      </c>
      <c r="G292" s="37">
        <v>521.42999999999995</v>
      </c>
      <c r="H292" s="12">
        <f t="shared" si="10"/>
        <v>1.917802964923384E-2</v>
      </c>
    </row>
    <row r="293" spans="1:8" ht="14.5" x14ac:dyDescent="0.35">
      <c r="A293" s="29"/>
      <c r="B293" s="32">
        <v>286</v>
      </c>
      <c r="C293" s="32" t="s">
        <v>1433</v>
      </c>
      <c r="D293" s="37">
        <v>6.5</v>
      </c>
      <c r="E293" s="37"/>
      <c r="F293" s="37">
        <v>3</v>
      </c>
      <c r="G293" s="37">
        <v>521.42999999999995</v>
      </c>
      <c r="H293" s="12">
        <f t="shared" si="10"/>
        <v>3.7397157816005985E-2</v>
      </c>
    </row>
    <row r="294" spans="1:8" ht="14.5" x14ac:dyDescent="0.35">
      <c r="A294" s="29"/>
      <c r="B294" s="32">
        <v>287</v>
      </c>
      <c r="C294" s="32" t="s">
        <v>1434</v>
      </c>
      <c r="D294" s="37">
        <v>7.29</v>
      </c>
      <c r="E294" s="37"/>
      <c r="F294" s="37">
        <v>1</v>
      </c>
      <c r="G294" s="37">
        <v>1042.8599999999999</v>
      </c>
      <c r="H294" s="12">
        <f t="shared" si="10"/>
        <v>6.9903918071457342E-3</v>
      </c>
    </row>
    <row r="295" spans="1:8" ht="14.5" x14ac:dyDescent="0.35">
      <c r="A295" s="29"/>
      <c r="B295" s="32">
        <v>288</v>
      </c>
      <c r="C295" s="32" t="s">
        <v>1435</v>
      </c>
      <c r="D295" s="37">
        <v>10</v>
      </c>
      <c r="E295" s="37"/>
      <c r="F295" s="37">
        <v>4</v>
      </c>
      <c r="G295" s="37">
        <v>260.70999999999998</v>
      </c>
      <c r="H295" s="12">
        <f t="shared" si="10"/>
        <v>0.15342717962487057</v>
      </c>
    </row>
    <row r="296" spans="1:8" ht="14.5" x14ac:dyDescent="0.35">
      <c r="A296" s="29"/>
      <c r="B296" s="32">
        <v>289</v>
      </c>
      <c r="C296" s="32" t="s">
        <v>1436</v>
      </c>
      <c r="D296" s="37">
        <v>5</v>
      </c>
      <c r="E296" s="37"/>
      <c r="F296" s="37">
        <v>1</v>
      </c>
      <c r="G296" s="37">
        <v>521.42999999999995</v>
      </c>
      <c r="H296" s="12">
        <f t="shared" si="10"/>
        <v>9.5890148246169198E-3</v>
      </c>
    </row>
    <row r="297" spans="1:8" ht="14.5" x14ac:dyDescent="0.35">
      <c r="A297" s="29"/>
      <c r="B297" s="32">
        <v>290</v>
      </c>
      <c r="C297" s="32" t="s">
        <v>1437</v>
      </c>
      <c r="D297" s="37">
        <v>5</v>
      </c>
      <c r="E297" s="37"/>
      <c r="F297" s="37">
        <v>1</v>
      </c>
      <c r="G297" s="37">
        <v>521.42999999999995</v>
      </c>
      <c r="H297" s="12">
        <f t="shared" si="10"/>
        <v>9.5890148246169198E-3</v>
      </c>
    </row>
    <row r="298" spans="1:8" ht="14.5" x14ac:dyDescent="0.35">
      <c r="A298" s="29"/>
      <c r="B298" s="32">
        <v>291</v>
      </c>
      <c r="C298" s="32" t="s">
        <v>1438</v>
      </c>
      <c r="D298" s="37" t="s">
        <v>799</v>
      </c>
      <c r="E298" s="37"/>
      <c r="F298" s="37">
        <v>2</v>
      </c>
      <c r="G298" s="37">
        <v>521.42999999999995</v>
      </c>
      <c r="H298" s="12"/>
    </row>
    <row r="299" spans="1:8" ht="14.5" x14ac:dyDescent="0.35">
      <c r="A299" s="29"/>
      <c r="B299" s="32">
        <v>292</v>
      </c>
      <c r="C299" s="32" t="s">
        <v>1439</v>
      </c>
      <c r="D299" s="37">
        <v>5</v>
      </c>
      <c r="E299" s="37"/>
      <c r="F299" s="37">
        <v>1</v>
      </c>
      <c r="G299" s="37">
        <v>521.42999999999995</v>
      </c>
      <c r="H299" s="12">
        <f t="shared" si="10"/>
        <v>9.5890148246169198E-3</v>
      </c>
    </row>
    <row r="300" spans="1:8" ht="14.5" x14ac:dyDescent="0.35">
      <c r="A300" s="29"/>
      <c r="B300" s="32">
        <v>293</v>
      </c>
      <c r="C300" s="32" t="s">
        <v>1440</v>
      </c>
      <c r="D300" s="37">
        <v>7.5</v>
      </c>
      <c r="E300" s="37"/>
      <c r="F300" s="37">
        <v>1</v>
      </c>
      <c r="G300" s="37">
        <v>521.42999999999995</v>
      </c>
      <c r="H300" s="12">
        <f t="shared" si="10"/>
        <v>1.438352223692538E-2</v>
      </c>
    </row>
    <row r="301" spans="1:8" ht="14.5" x14ac:dyDescent="0.35">
      <c r="A301" s="29"/>
      <c r="B301" s="32">
        <v>294</v>
      </c>
      <c r="C301" s="32" t="s">
        <v>1441</v>
      </c>
      <c r="D301" s="37">
        <v>5</v>
      </c>
      <c r="E301" s="37"/>
      <c r="F301" s="37">
        <v>1</v>
      </c>
      <c r="G301" s="37">
        <v>521.42999999999995</v>
      </c>
      <c r="H301" s="12">
        <f t="shared" si="10"/>
        <v>9.5890148246169198E-3</v>
      </c>
    </row>
    <row r="302" spans="1:8" ht="14.5" x14ac:dyDescent="0.35">
      <c r="A302" s="29"/>
      <c r="B302" s="32">
        <v>295</v>
      </c>
      <c r="C302" s="32" t="s">
        <v>1442</v>
      </c>
      <c r="D302" s="37">
        <v>5</v>
      </c>
      <c r="E302" s="37"/>
      <c r="F302" s="37">
        <v>3</v>
      </c>
      <c r="G302" s="37">
        <v>521.42999999999995</v>
      </c>
      <c r="H302" s="12">
        <f t="shared" si="10"/>
        <v>2.8767044473850759E-2</v>
      </c>
    </row>
    <row r="303" spans="1:8" ht="14.5" x14ac:dyDescent="0.35">
      <c r="A303" s="29"/>
      <c r="B303" s="32">
        <v>296</v>
      </c>
      <c r="C303" s="32" t="s">
        <v>1443</v>
      </c>
      <c r="D303" s="37">
        <v>44</v>
      </c>
      <c r="E303" s="37"/>
      <c r="F303" s="37">
        <v>1</v>
      </c>
      <c r="G303" s="37">
        <v>521.42999999999995</v>
      </c>
      <c r="H303" s="12">
        <f t="shared" si="10"/>
        <v>8.4383330456628894E-2</v>
      </c>
    </row>
    <row r="304" spans="1:8" ht="14.5" x14ac:dyDescent="0.35">
      <c r="A304" s="29"/>
      <c r="B304" s="32">
        <v>297</v>
      </c>
      <c r="C304" s="32" t="s">
        <v>1444</v>
      </c>
      <c r="D304" s="37">
        <v>27</v>
      </c>
      <c r="E304" s="37"/>
      <c r="F304" s="37">
        <v>1</v>
      </c>
      <c r="G304" s="37">
        <v>521.42999999999995</v>
      </c>
      <c r="H304" s="12">
        <f t="shared" si="10"/>
        <v>5.178068005293137E-2</v>
      </c>
    </row>
    <row r="305" spans="1:11" ht="14.5" x14ac:dyDescent="0.35">
      <c r="A305" s="29"/>
      <c r="B305" s="32">
        <v>298</v>
      </c>
      <c r="C305" s="32" t="s">
        <v>1445</v>
      </c>
      <c r="D305" s="37">
        <v>0.99</v>
      </c>
      <c r="E305" s="37"/>
      <c r="F305" s="37">
        <v>1</v>
      </c>
      <c r="G305" s="37">
        <v>1042.8599999999999</v>
      </c>
      <c r="H305" s="12">
        <f t="shared" si="10"/>
        <v>9.4931246763707501E-4</v>
      </c>
    </row>
    <row r="306" spans="1:11" ht="14.5" x14ac:dyDescent="0.35">
      <c r="A306" s="29"/>
      <c r="B306" s="32">
        <v>299</v>
      </c>
      <c r="C306" s="32" t="s">
        <v>1446</v>
      </c>
      <c r="D306" s="37">
        <v>6.5</v>
      </c>
      <c r="E306" s="37"/>
      <c r="F306" s="37">
        <v>3</v>
      </c>
      <c r="G306" s="37">
        <v>521.42999999999995</v>
      </c>
      <c r="H306" s="12">
        <f t="shared" si="10"/>
        <v>3.7397157816005985E-2</v>
      </c>
    </row>
    <row r="307" spans="1:11" ht="14.5" x14ac:dyDescent="0.35">
      <c r="A307" s="29"/>
      <c r="B307" s="32">
        <v>300</v>
      </c>
      <c r="C307" s="32" t="s">
        <v>1447</v>
      </c>
      <c r="D307" s="37">
        <v>7.29</v>
      </c>
      <c r="E307" s="37"/>
      <c r="F307" s="37">
        <v>1</v>
      </c>
      <c r="G307" s="37">
        <v>1042.8599999999999</v>
      </c>
      <c r="H307" s="12">
        <f t="shared" si="10"/>
        <v>6.9903918071457342E-3</v>
      </c>
    </row>
    <row r="308" spans="1:11" ht="14.5" x14ac:dyDescent="0.35">
      <c r="A308" s="29"/>
      <c r="B308" s="32">
        <v>301</v>
      </c>
      <c r="C308" s="32" t="s">
        <v>214</v>
      </c>
      <c r="D308" s="37">
        <v>0.99</v>
      </c>
      <c r="E308" s="37"/>
      <c r="F308" s="37">
        <v>1</v>
      </c>
      <c r="G308" s="37">
        <v>521.42857000000004</v>
      </c>
      <c r="H308" s="12">
        <f t="shared" si="10"/>
        <v>1.8986301421880277E-3</v>
      </c>
    </row>
    <row r="309" spans="1:11" ht="14.5" x14ac:dyDescent="0.35">
      <c r="A309" s="29"/>
      <c r="B309" s="32">
        <v>302</v>
      </c>
      <c r="C309" s="32" t="s">
        <v>215</v>
      </c>
      <c r="D309" s="37">
        <v>0.52</v>
      </c>
      <c r="E309" s="37"/>
      <c r="F309" s="37">
        <v>4</v>
      </c>
      <c r="G309" s="37">
        <v>52.142856999999999</v>
      </c>
      <c r="H309" s="12">
        <f t="shared" si="10"/>
        <v>3.989041106819291E-2</v>
      </c>
    </row>
    <row r="310" spans="1:11" ht="14.5" x14ac:dyDescent="0.35">
      <c r="A310" s="29"/>
      <c r="B310" s="32">
        <v>303</v>
      </c>
      <c r="C310" s="32" t="s">
        <v>216</v>
      </c>
      <c r="D310" s="37">
        <v>25</v>
      </c>
      <c r="E310" s="37"/>
      <c r="F310" s="37">
        <v>1</v>
      </c>
      <c r="G310" s="37">
        <v>4.3499999999999996</v>
      </c>
      <c r="H310" s="12">
        <f t="shared" si="10"/>
        <v>5.7471264367816097</v>
      </c>
      <c r="I310" s="32" t="s">
        <v>812</v>
      </c>
      <c r="J310" s="61">
        <f>SUM(H122:H310)</f>
        <v>35.435443300397992</v>
      </c>
      <c r="K310" s="42">
        <f>COUNT(H122:H310)</f>
        <v>187</v>
      </c>
    </row>
    <row r="311" spans="1:11" x14ac:dyDescent="0.3">
      <c r="A311" s="28" t="s">
        <v>13</v>
      </c>
      <c r="B311" s="32"/>
      <c r="C311" s="32"/>
      <c r="D311" s="37"/>
      <c r="E311" s="37"/>
      <c r="F311" s="37"/>
      <c r="G311" s="37"/>
      <c r="H311" s="37"/>
    </row>
    <row r="312" spans="1:11" x14ac:dyDescent="0.3">
      <c r="A312" s="28"/>
      <c r="B312" s="32">
        <v>304</v>
      </c>
      <c r="C312" s="45" t="s">
        <v>801</v>
      </c>
      <c r="D312" s="40">
        <v>18</v>
      </c>
      <c r="E312" s="37"/>
      <c r="F312" s="37">
        <v>1</v>
      </c>
      <c r="G312" s="37">
        <v>4.3499999999999996</v>
      </c>
      <c r="H312" s="12">
        <f t="shared" ref="H312:H343" si="11">+(D312*F312)/G312</f>
        <v>4.1379310344827589</v>
      </c>
    </row>
    <row r="313" spans="1:11" x14ac:dyDescent="0.3">
      <c r="A313" s="28"/>
      <c r="B313" s="32">
        <v>305</v>
      </c>
      <c r="C313" s="45" t="s">
        <v>1543</v>
      </c>
      <c r="D313" s="40">
        <v>1</v>
      </c>
      <c r="E313" s="37"/>
      <c r="F313" s="37">
        <v>1</v>
      </c>
      <c r="G313" s="37">
        <v>17.38</v>
      </c>
      <c r="H313" s="12">
        <f t="shared" si="11"/>
        <v>5.7537399309551214E-2</v>
      </c>
    </row>
    <row r="314" spans="1:11" x14ac:dyDescent="0.3">
      <c r="A314" s="28"/>
      <c r="B314" s="32">
        <v>306</v>
      </c>
      <c r="C314" s="45" t="s">
        <v>228</v>
      </c>
      <c r="D314" s="45">
        <v>2.15</v>
      </c>
      <c r="E314" s="37"/>
      <c r="F314" s="37">
        <v>1</v>
      </c>
      <c r="G314" s="37">
        <v>2</v>
      </c>
      <c r="H314" s="12">
        <f t="shared" si="11"/>
        <v>1.075</v>
      </c>
    </row>
    <row r="315" spans="1:11" x14ac:dyDescent="0.3">
      <c r="A315" s="28"/>
      <c r="B315" s="32">
        <v>307</v>
      </c>
      <c r="C315" s="45" t="s">
        <v>1544</v>
      </c>
      <c r="D315" s="45">
        <v>0.79</v>
      </c>
      <c r="E315" s="37"/>
      <c r="F315" s="37">
        <v>1</v>
      </c>
      <c r="G315" s="37">
        <v>13.04</v>
      </c>
      <c r="H315" s="12">
        <f t="shared" si="11"/>
        <v>6.0582822085889575E-2</v>
      </c>
    </row>
    <row r="316" spans="1:11" x14ac:dyDescent="0.3">
      <c r="A316" s="28"/>
      <c r="B316" s="32">
        <v>308</v>
      </c>
      <c r="C316" s="45" t="s">
        <v>395</v>
      </c>
      <c r="D316" s="45">
        <v>1.6</v>
      </c>
      <c r="E316" s="37"/>
      <c r="F316" s="37">
        <v>1</v>
      </c>
      <c r="G316" s="37">
        <v>52.14</v>
      </c>
      <c r="H316" s="12">
        <f t="shared" si="11"/>
        <v>3.0686612965093979E-2</v>
      </c>
    </row>
    <row r="317" spans="1:11" x14ac:dyDescent="0.3">
      <c r="A317" s="28"/>
      <c r="B317" s="32">
        <v>309</v>
      </c>
      <c r="C317" s="45" t="s">
        <v>1545</v>
      </c>
      <c r="D317" s="40">
        <v>0.84</v>
      </c>
      <c r="E317" s="37"/>
      <c r="F317" s="37">
        <v>1</v>
      </c>
      <c r="G317" s="37">
        <v>4.3499999999999996</v>
      </c>
      <c r="H317" s="12">
        <f t="shared" si="11"/>
        <v>0.19310344827586207</v>
      </c>
    </row>
    <row r="318" spans="1:11" x14ac:dyDescent="0.3">
      <c r="A318" s="28"/>
      <c r="B318" s="32">
        <v>310</v>
      </c>
      <c r="C318" s="45" t="s">
        <v>1546</v>
      </c>
      <c r="D318" s="40">
        <v>4</v>
      </c>
      <c r="E318" s="37"/>
      <c r="F318" s="37">
        <v>1</v>
      </c>
      <c r="G318" s="37">
        <v>43.5</v>
      </c>
      <c r="H318" s="12">
        <f t="shared" si="11"/>
        <v>9.1954022988505746E-2</v>
      </c>
    </row>
    <row r="319" spans="1:11" x14ac:dyDescent="0.3">
      <c r="A319" s="28"/>
      <c r="B319" s="32">
        <v>311</v>
      </c>
      <c r="C319" s="45" t="s">
        <v>235</v>
      </c>
      <c r="D319" s="45">
        <v>0.49</v>
      </c>
      <c r="E319" s="37"/>
      <c r="F319" s="37">
        <v>1</v>
      </c>
      <c r="G319" s="37">
        <v>4.3499999999999996</v>
      </c>
      <c r="H319" s="12">
        <f t="shared" si="11"/>
        <v>0.11264367816091955</v>
      </c>
    </row>
    <row r="320" spans="1:11" x14ac:dyDescent="0.3">
      <c r="A320" s="28"/>
      <c r="B320" s="32">
        <v>312</v>
      </c>
      <c r="C320" s="45" t="s">
        <v>944</v>
      </c>
      <c r="D320" s="40">
        <v>1.8</v>
      </c>
      <c r="E320" s="37"/>
      <c r="F320" s="37">
        <v>1</v>
      </c>
      <c r="G320" s="37">
        <v>4.3499999999999996</v>
      </c>
      <c r="H320" s="12">
        <f t="shared" si="11"/>
        <v>0.41379310344827591</v>
      </c>
    </row>
    <row r="321" spans="1:8" x14ac:dyDescent="0.3">
      <c r="A321" s="28"/>
      <c r="B321" s="32">
        <v>313</v>
      </c>
      <c r="C321" s="45" t="s">
        <v>945</v>
      </c>
      <c r="D321" s="40">
        <v>2</v>
      </c>
      <c r="E321" s="37"/>
      <c r="F321" s="37">
        <v>1</v>
      </c>
      <c r="G321" s="37">
        <v>52.14</v>
      </c>
      <c r="H321" s="12">
        <f t="shared" si="11"/>
        <v>3.8358266206367474E-2</v>
      </c>
    </row>
    <row r="322" spans="1:8" x14ac:dyDescent="0.3">
      <c r="A322" s="28"/>
      <c r="B322" s="32">
        <v>314</v>
      </c>
      <c r="C322" s="45" t="s">
        <v>946</v>
      </c>
      <c r="D322" s="40">
        <v>1.2</v>
      </c>
      <c r="E322" s="37"/>
      <c r="F322" s="37">
        <v>1</v>
      </c>
      <c r="G322" s="37">
        <v>52.14</v>
      </c>
      <c r="H322" s="12">
        <f t="shared" si="11"/>
        <v>2.3014959723820481E-2</v>
      </c>
    </row>
    <row r="323" spans="1:8" x14ac:dyDescent="0.3">
      <c r="A323" s="28"/>
      <c r="B323" s="32">
        <v>315</v>
      </c>
      <c r="C323" s="45" t="s">
        <v>232</v>
      </c>
      <c r="D323" s="45">
        <v>1.58</v>
      </c>
      <c r="E323" s="37"/>
      <c r="F323" s="37">
        <v>1</v>
      </c>
      <c r="G323" s="37">
        <v>4.3499999999999996</v>
      </c>
      <c r="H323" s="12">
        <f t="shared" si="11"/>
        <v>0.36321839080459772</v>
      </c>
    </row>
    <row r="324" spans="1:8" x14ac:dyDescent="0.3">
      <c r="A324" s="28"/>
      <c r="B324" s="32">
        <v>316</v>
      </c>
      <c r="C324" s="45" t="s">
        <v>399</v>
      </c>
      <c r="D324" s="40">
        <v>0.53</v>
      </c>
      <c r="E324" s="37"/>
      <c r="F324" s="37">
        <v>1</v>
      </c>
      <c r="G324" s="37">
        <v>26.07</v>
      </c>
      <c r="H324" s="12">
        <f t="shared" si="11"/>
        <v>2.0329881089374762E-2</v>
      </c>
    </row>
    <row r="325" spans="1:8" x14ac:dyDescent="0.3">
      <c r="A325" s="28"/>
      <c r="B325" s="32">
        <v>317</v>
      </c>
      <c r="C325" s="45" t="s">
        <v>230</v>
      </c>
      <c r="D325" s="45">
        <v>3.15</v>
      </c>
      <c r="E325" s="37"/>
      <c r="F325" s="37">
        <v>1</v>
      </c>
      <c r="G325" s="37">
        <v>13.03</v>
      </c>
      <c r="H325" s="12">
        <f t="shared" si="11"/>
        <v>0.24174980813507291</v>
      </c>
    </row>
    <row r="326" spans="1:8" x14ac:dyDescent="0.3">
      <c r="A326" s="28"/>
      <c r="B326" s="32">
        <v>318</v>
      </c>
      <c r="C326" s="45" t="s">
        <v>231</v>
      </c>
      <c r="D326" s="45">
        <v>3.15</v>
      </c>
      <c r="E326" s="37"/>
      <c r="F326" s="37">
        <v>1</v>
      </c>
      <c r="G326" s="37">
        <v>13.03</v>
      </c>
      <c r="H326" s="12">
        <f t="shared" si="11"/>
        <v>0.24174980813507291</v>
      </c>
    </row>
    <row r="327" spans="1:8" x14ac:dyDescent="0.3">
      <c r="A327" s="28"/>
      <c r="B327" s="32">
        <v>319</v>
      </c>
      <c r="C327" s="45" t="s">
        <v>947</v>
      </c>
      <c r="D327" s="40">
        <v>2.4900000000000002</v>
      </c>
      <c r="E327" s="37"/>
      <c r="F327" s="37">
        <v>1</v>
      </c>
      <c r="G327" s="37">
        <v>52.14</v>
      </c>
      <c r="H327" s="12">
        <f t="shared" si="11"/>
        <v>4.7756041426927506E-2</v>
      </c>
    </row>
    <row r="328" spans="1:8" x14ac:dyDescent="0.3">
      <c r="A328" s="28"/>
      <c r="B328" s="32">
        <v>320</v>
      </c>
      <c r="C328" s="45" t="s">
        <v>242</v>
      </c>
      <c r="D328" s="40">
        <v>3.79</v>
      </c>
      <c r="E328" s="37"/>
      <c r="F328" s="37">
        <v>1</v>
      </c>
      <c r="G328" s="37">
        <v>521.41999999999996</v>
      </c>
      <c r="H328" s="12">
        <f t="shared" si="11"/>
        <v>7.2686126347282429E-3</v>
      </c>
    </row>
    <row r="329" spans="1:8" x14ac:dyDescent="0.3">
      <c r="A329" s="28"/>
      <c r="B329" s="32">
        <v>321</v>
      </c>
      <c r="C329" s="45" t="s">
        <v>243</v>
      </c>
      <c r="D329" s="40">
        <v>8.2899999999999991</v>
      </c>
      <c r="E329" s="37"/>
      <c r="F329" s="37">
        <v>1</v>
      </c>
      <c r="G329" s="37">
        <v>17.38</v>
      </c>
      <c r="H329" s="12">
        <f t="shared" si="11"/>
        <v>0.47698504027617949</v>
      </c>
    </row>
    <row r="330" spans="1:8" x14ac:dyDescent="0.3">
      <c r="A330" s="28"/>
      <c r="B330" s="32">
        <v>322</v>
      </c>
      <c r="C330" s="45" t="s">
        <v>1448</v>
      </c>
      <c r="D330" s="40">
        <v>4.5</v>
      </c>
      <c r="E330" s="37"/>
      <c r="F330" s="37">
        <v>1</v>
      </c>
      <c r="G330" s="37">
        <v>521.42999999999995</v>
      </c>
      <c r="H330" s="12">
        <f t="shared" si="11"/>
        <v>8.6301133421552278E-3</v>
      </c>
    </row>
    <row r="331" spans="1:8" x14ac:dyDescent="0.3">
      <c r="A331" s="28"/>
      <c r="B331" s="32">
        <v>323</v>
      </c>
      <c r="C331" s="45" t="s">
        <v>219</v>
      </c>
      <c r="D331" s="40">
        <v>100</v>
      </c>
      <c r="E331" s="37"/>
      <c r="F331" s="37">
        <v>1</v>
      </c>
      <c r="G331" s="37">
        <v>104.28</v>
      </c>
      <c r="H331" s="12">
        <f t="shared" si="11"/>
        <v>0.95895665515918682</v>
      </c>
    </row>
    <row r="332" spans="1:8" x14ac:dyDescent="0.3">
      <c r="A332" s="28"/>
      <c r="B332" s="32">
        <v>324</v>
      </c>
      <c r="C332" s="45" t="s">
        <v>220</v>
      </c>
      <c r="D332" s="40">
        <v>18.5</v>
      </c>
      <c r="E332" s="37"/>
      <c r="F332" s="37">
        <v>2</v>
      </c>
      <c r="G332" s="37">
        <v>52.14</v>
      </c>
      <c r="H332" s="12">
        <f t="shared" si="11"/>
        <v>0.70962792481779824</v>
      </c>
    </row>
    <row r="333" spans="1:8" x14ac:dyDescent="0.3">
      <c r="A333" s="28"/>
      <c r="B333" s="32">
        <v>325</v>
      </c>
      <c r="C333" s="45" t="s">
        <v>550</v>
      </c>
      <c r="D333" s="40">
        <v>0.37</v>
      </c>
      <c r="E333" s="37"/>
      <c r="F333" s="37">
        <v>1</v>
      </c>
      <c r="G333" s="37">
        <v>4.34</v>
      </c>
      <c r="H333" s="12">
        <f t="shared" si="11"/>
        <v>8.5253456221198162E-2</v>
      </c>
    </row>
    <row r="334" spans="1:8" x14ac:dyDescent="0.3">
      <c r="A334" s="28"/>
      <c r="B334" s="32">
        <v>326</v>
      </c>
      <c r="C334" s="45" t="s">
        <v>224</v>
      </c>
      <c r="D334" s="40">
        <v>0.42</v>
      </c>
      <c r="E334" s="37"/>
      <c r="F334" s="37">
        <v>1</v>
      </c>
      <c r="G334" s="37">
        <v>4.34</v>
      </c>
      <c r="H334" s="12">
        <f t="shared" si="11"/>
        <v>9.6774193548387094E-2</v>
      </c>
    </row>
    <row r="335" spans="1:8" x14ac:dyDescent="0.3">
      <c r="A335" s="28"/>
      <c r="B335" s="32">
        <v>327</v>
      </c>
      <c r="C335" s="45" t="s">
        <v>948</v>
      </c>
      <c r="D335" s="40">
        <v>1.99</v>
      </c>
      <c r="E335" s="37"/>
      <c r="F335" s="37">
        <v>1</v>
      </c>
      <c r="G335" s="37">
        <v>52.14</v>
      </c>
      <c r="H335" s="12">
        <f t="shared" si="11"/>
        <v>3.8166474875335636E-2</v>
      </c>
    </row>
    <row r="336" spans="1:8" x14ac:dyDescent="0.3">
      <c r="A336" s="28"/>
      <c r="B336" s="32">
        <v>328</v>
      </c>
      <c r="C336" s="45" t="s">
        <v>949</v>
      </c>
      <c r="D336" s="40">
        <v>1.5</v>
      </c>
      <c r="E336" s="37"/>
      <c r="F336" s="37">
        <v>1</v>
      </c>
      <c r="G336" s="37">
        <v>104.29</v>
      </c>
      <c r="H336" s="12">
        <f t="shared" si="11"/>
        <v>1.438297056285358E-2</v>
      </c>
    </row>
    <row r="337" spans="1:8" x14ac:dyDescent="0.3">
      <c r="A337" s="28"/>
      <c r="B337" s="32">
        <v>329</v>
      </c>
      <c r="C337" s="45" t="s">
        <v>896</v>
      </c>
      <c r="D337" s="40">
        <v>6.5</v>
      </c>
      <c r="E337" s="37"/>
      <c r="F337" s="37">
        <v>1</v>
      </c>
      <c r="G337" s="37">
        <v>52.14</v>
      </c>
      <c r="H337" s="12">
        <f t="shared" si="11"/>
        <v>0.12466436517069428</v>
      </c>
    </row>
    <row r="338" spans="1:8" ht="14.5" x14ac:dyDescent="0.35">
      <c r="A338" s="29"/>
      <c r="B338" s="32">
        <v>330</v>
      </c>
      <c r="C338" s="45" t="s">
        <v>1547</v>
      </c>
      <c r="D338" s="40">
        <v>10.5</v>
      </c>
      <c r="E338" s="37"/>
      <c r="F338" s="37">
        <v>1</v>
      </c>
      <c r="G338" s="37">
        <v>52.14</v>
      </c>
      <c r="H338" s="12">
        <f t="shared" si="11"/>
        <v>0.20138089758342922</v>
      </c>
    </row>
    <row r="339" spans="1:8" ht="14.5" x14ac:dyDescent="0.35">
      <c r="A339" s="29"/>
      <c r="B339" s="32">
        <v>331</v>
      </c>
      <c r="C339" s="45" t="s">
        <v>325</v>
      </c>
      <c r="D339" s="40">
        <v>1.5</v>
      </c>
      <c r="E339" s="37"/>
      <c r="F339" s="37">
        <v>1</v>
      </c>
      <c r="G339" s="37">
        <v>521.42999999999995</v>
      </c>
      <c r="H339" s="12">
        <f t="shared" si="11"/>
        <v>2.8767044473850759E-3</v>
      </c>
    </row>
    <row r="340" spans="1:8" ht="14.5" x14ac:dyDescent="0.35">
      <c r="A340" s="29"/>
      <c r="B340" s="32">
        <v>332</v>
      </c>
      <c r="C340" s="45" t="s">
        <v>897</v>
      </c>
      <c r="D340" s="40">
        <v>1</v>
      </c>
      <c r="E340" s="37"/>
      <c r="F340" s="37">
        <v>1</v>
      </c>
      <c r="G340" s="37">
        <v>26.07</v>
      </c>
      <c r="H340" s="12">
        <f t="shared" si="11"/>
        <v>3.8358266206367474E-2</v>
      </c>
    </row>
    <row r="341" spans="1:8" ht="14.5" x14ac:dyDescent="0.35">
      <c r="A341" s="29"/>
      <c r="B341" s="32">
        <v>333</v>
      </c>
      <c r="C341" s="45" t="s">
        <v>898</v>
      </c>
      <c r="D341" s="40">
        <v>3</v>
      </c>
      <c r="E341" s="37"/>
      <c r="F341" s="37">
        <v>1</v>
      </c>
      <c r="G341" s="37">
        <v>13.04</v>
      </c>
      <c r="H341" s="12">
        <f t="shared" si="11"/>
        <v>0.23006134969325154</v>
      </c>
    </row>
    <row r="342" spans="1:8" ht="14.5" x14ac:dyDescent="0.35">
      <c r="A342" s="29"/>
      <c r="B342" s="32">
        <v>334</v>
      </c>
      <c r="C342" s="45" t="s">
        <v>899</v>
      </c>
      <c r="D342" s="40">
        <v>14.99</v>
      </c>
      <c r="E342" s="37"/>
      <c r="F342" s="37">
        <v>1</v>
      </c>
      <c r="G342" s="37">
        <v>521.42999999999995</v>
      </c>
      <c r="H342" s="12">
        <f t="shared" si="11"/>
        <v>2.8747866444201527E-2</v>
      </c>
    </row>
    <row r="343" spans="1:8" ht="14.5" x14ac:dyDescent="0.35">
      <c r="A343" s="29"/>
      <c r="B343" s="32">
        <v>335</v>
      </c>
      <c r="C343" s="45" t="s">
        <v>900</v>
      </c>
      <c r="D343" s="40">
        <v>99.99</v>
      </c>
      <c r="E343" s="37"/>
      <c r="F343" s="37">
        <v>1</v>
      </c>
      <c r="G343" s="37">
        <v>260.70999999999998</v>
      </c>
      <c r="H343" s="12">
        <f t="shared" si="11"/>
        <v>0.38352959226727018</v>
      </c>
    </row>
    <row r="344" spans="1:8" ht="14.5" x14ac:dyDescent="0.35">
      <c r="A344" s="29"/>
      <c r="B344" s="32">
        <v>336</v>
      </c>
      <c r="C344" s="45" t="s">
        <v>579</v>
      </c>
      <c r="D344" s="40">
        <v>29.99</v>
      </c>
      <c r="E344" s="37"/>
      <c r="F344" s="37">
        <v>1</v>
      </c>
      <c r="G344" s="37">
        <v>260.70999999999998</v>
      </c>
      <c r="H344" s="12">
        <f t="shared" ref="H344:H361" si="12">+(D344*F344)/G344</f>
        <v>0.1150320279237467</v>
      </c>
    </row>
    <row r="345" spans="1:8" ht="14.5" x14ac:dyDescent="0.35">
      <c r="A345" s="29"/>
      <c r="B345" s="32">
        <v>337</v>
      </c>
      <c r="C345" s="45" t="s">
        <v>901</v>
      </c>
      <c r="D345" s="40">
        <v>39.99</v>
      </c>
      <c r="E345" s="37"/>
      <c r="F345" s="37">
        <v>1</v>
      </c>
      <c r="G345" s="37">
        <v>521.42999999999995</v>
      </c>
      <c r="H345" s="12">
        <f t="shared" si="12"/>
        <v>7.6692940567286122E-2</v>
      </c>
    </row>
    <row r="346" spans="1:8" ht="14.5" x14ac:dyDescent="0.35">
      <c r="A346" s="29"/>
      <c r="B346" s="32">
        <v>338</v>
      </c>
      <c r="C346" s="45" t="s">
        <v>950</v>
      </c>
      <c r="D346" s="40">
        <v>12</v>
      </c>
      <c r="E346" s="37"/>
      <c r="F346" s="37">
        <v>1</v>
      </c>
      <c r="G346" s="37">
        <v>260.70999999999998</v>
      </c>
      <c r="H346" s="12">
        <f t="shared" si="12"/>
        <v>4.6028153887461169E-2</v>
      </c>
    </row>
    <row r="347" spans="1:8" ht="14.5" x14ac:dyDescent="0.35">
      <c r="A347" s="29"/>
      <c r="B347" s="32">
        <v>339</v>
      </c>
      <c r="C347" s="45" t="s">
        <v>221</v>
      </c>
      <c r="D347" s="40">
        <v>50.5</v>
      </c>
      <c r="E347" s="37"/>
      <c r="F347" s="37">
        <v>1</v>
      </c>
      <c r="G347" s="37">
        <v>52</v>
      </c>
      <c r="H347" s="12">
        <f t="shared" si="12"/>
        <v>0.97115384615384615</v>
      </c>
    </row>
    <row r="348" spans="1:8" ht="14.5" x14ac:dyDescent="0.35">
      <c r="A348" s="29"/>
      <c r="B348" s="32">
        <v>340</v>
      </c>
      <c r="C348" s="45" t="s">
        <v>1548</v>
      </c>
      <c r="D348" s="40">
        <v>18.5</v>
      </c>
      <c r="E348" s="37"/>
      <c r="F348" s="37">
        <v>1</v>
      </c>
      <c r="G348" s="37">
        <v>260.70999999999998</v>
      </c>
      <c r="H348" s="12">
        <f t="shared" si="12"/>
        <v>7.0960070576502637E-2</v>
      </c>
    </row>
    <row r="349" spans="1:8" ht="14.5" x14ac:dyDescent="0.35">
      <c r="A349" s="29"/>
      <c r="B349" s="32">
        <v>341</v>
      </c>
      <c r="C349" s="45" t="s">
        <v>905</v>
      </c>
      <c r="D349" s="40">
        <v>44</v>
      </c>
      <c r="E349" s="37"/>
      <c r="F349" s="37">
        <v>1</v>
      </c>
      <c r="G349" s="37">
        <v>8.6999999999999993</v>
      </c>
      <c r="H349" s="12">
        <f t="shared" si="12"/>
        <v>5.0574712643678161</v>
      </c>
    </row>
    <row r="350" spans="1:8" ht="14.5" x14ac:dyDescent="0.35">
      <c r="A350" s="29"/>
      <c r="B350" s="32">
        <v>342</v>
      </c>
      <c r="C350" s="45" t="s">
        <v>386</v>
      </c>
      <c r="D350" s="40">
        <v>0.32</v>
      </c>
      <c r="E350" s="37"/>
      <c r="F350" s="37">
        <v>1</v>
      </c>
      <c r="G350" s="37">
        <v>26.07</v>
      </c>
      <c r="H350" s="12">
        <f t="shared" si="12"/>
        <v>1.2274645186037591E-2</v>
      </c>
    </row>
    <row r="351" spans="1:8" ht="14.5" x14ac:dyDescent="0.35">
      <c r="A351" s="29"/>
      <c r="B351" s="32">
        <v>343</v>
      </c>
      <c r="C351" s="45" t="s">
        <v>906</v>
      </c>
      <c r="D351" s="40">
        <v>2.4900000000000002</v>
      </c>
      <c r="E351" s="37"/>
      <c r="F351" s="37">
        <v>1</v>
      </c>
      <c r="G351" s="37">
        <v>26.07</v>
      </c>
      <c r="H351" s="12">
        <f t="shared" si="12"/>
        <v>9.5512082853855013E-2</v>
      </c>
    </row>
    <row r="352" spans="1:8" ht="14.5" x14ac:dyDescent="0.35">
      <c r="A352" s="29"/>
      <c r="B352" s="32">
        <v>344</v>
      </c>
      <c r="C352" s="45" t="s">
        <v>907</v>
      </c>
      <c r="D352" s="40">
        <v>9.99</v>
      </c>
      <c r="E352" s="37"/>
      <c r="F352" s="37">
        <v>1</v>
      </c>
      <c r="G352" s="37">
        <v>4.3499999999999996</v>
      </c>
      <c r="H352" s="12">
        <f t="shared" si="12"/>
        <v>2.2965517241379314</v>
      </c>
    </row>
    <row r="353" spans="1:11" ht="14.5" x14ac:dyDescent="0.35">
      <c r="A353" s="29"/>
      <c r="B353" s="32">
        <v>345</v>
      </c>
      <c r="C353" s="45" t="s">
        <v>389</v>
      </c>
      <c r="D353" s="40">
        <v>1.05</v>
      </c>
      <c r="E353" s="37"/>
      <c r="F353" s="37">
        <v>1</v>
      </c>
      <c r="G353" s="37">
        <v>52.14</v>
      </c>
      <c r="H353" s="12">
        <f t="shared" si="12"/>
        <v>2.0138089758342925E-2</v>
      </c>
    </row>
    <row r="354" spans="1:11" ht="14.5" x14ac:dyDescent="0.35">
      <c r="A354" s="29"/>
      <c r="B354" s="32">
        <v>346</v>
      </c>
      <c r="C354" s="32" t="s">
        <v>239</v>
      </c>
      <c r="D354" s="37">
        <v>2.6</v>
      </c>
      <c r="E354" s="37"/>
      <c r="F354" s="37">
        <v>1</v>
      </c>
      <c r="G354" s="37">
        <v>26.07</v>
      </c>
      <c r="H354" s="12">
        <f t="shared" si="12"/>
        <v>9.9731492136555425E-2</v>
      </c>
    </row>
    <row r="355" spans="1:11" ht="14.5" x14ac:dyDescent="0.35">
      <c r="A355" s="29"/>
      <c r="B355" s="32">
        <v>347</v>
      </c>
      <c r="C355" s="32" t="s">
        <v>399</v>
      </c>
      <c r="D355" s="37">
        <v>0.53</v>
      </c>
      <c r="E355" s="37"/>
      <c r="F355" s="37">
        <v>1</v>
      </c>
      <c r="G355" s="37">
        <v>26.07</v>
      </c>
      <c r="H355" s="12">
        <f t="shared" si="12"/>
        <v>2.0329881089374762E-2</v>
      </c>
    </row>
    <row r="356" spans="1:11" ht="14.5" x14ac:dyDescent="0.35">
      <c r="A356" s="29"/>
      <c r="B356" s="32">
        <v>348</v>
      </c>
      <c r="C356" s="32" t="s">
        <v>242</v>
      </c>
      <c r="D356" s="37">
        <v>3.79</v>
      </c>
      <c r="E356" s="37"/>
      <c r="F356" s="37">
        <v>1</v>
      </c>
      <c r="G356" s="37">
        <v>521</v>
      </c>
      <c r="H356" s="12">
        <f t="shared" si="12"/>
        <v>7.2744721689059506E-3</v>
      </c>
    </row>
    <row r="357" spans="1:11" ht="14.5" x14ac:dyDescent="0.35">
      <c r="A357" s="29"/>
      <c r="B357" s="32">
        <v>349</v>
      </c>
      <c r="C357" s="32" t="s">
        <v>243</v>
      </c>
      <c r="D357" s="37">
        <v>8.2899999999999991</v>
      </c>
      <c r="E357" s="37"/>
      <c r="F357" s="37">
        <v>1</v>
      </c>
      <c r="G357" s="37">
        <v>13</v>
      </c>
      <c r="H357" s="12">
        <f t="shared" si="12"/>
        <v>0.63769230769230767</v>
      </c>
    </row>
    <row r="358" spans="1:11" ht="14.5" x14ac:dyDescent="0.35">
      <c r="A358" s="29"/>
      <c r="B358" s="32">
        <v>350</v>
      </c>
      <c r="C358" s="32" t="s">
        <v>951</v>
      </c>
      <c r="D358" s="37">
        <v>1.05</v>
      </c>
      <c r="E358" s="37"/>
      <c r="F358" s="37">
        <v>1</v>
      </c>
      <c r="G358" s="37">
        <v>26.07</v>
      </c>
      <c r="H358" s="12">
        <f t="shared" si="12"/>
        <v>4.0276179516685849E-2</v>
      </c>
    </row>
    <row r="359" spans="1:11" ht="14.5" x14ac:dyDescent="0.35">
      <c r="A359" s="29"/>
      <c r="B359" s="32">
        <v>351</v>
      </c>
      <c r="C359" s="32" t="s">
        <v>245</v>
      </c>
      <c r="D359" s="37">
        <v>17.399999999999999</v>
      </c>
      <c r="E359" s="37"/>
      <c r="F359" s="37">
        <v>1</v>
      </c>
      <c r="G359" s="37">
        <v>52</v>
      </c>
      <c r="H359" s="12">
        <f t="shared" si="12"/>
        <v>0.33461538461538459</v>
      </c>
    </row>
    <row r="360" spans="1:11" ht="14.5" x14ac:dyDescent="0.35">
      <c r="A360" s="29"/>
      <c r="B360" s="32">
        <v>352</v>
      </c>
      <c r="C360" s="32" t="s">
        <v>246</v>
      </c>
      <c r="D360" s="32">
        <v>14.99</v>
      </c>
      <c r="E360" s="37"/>
      <c r="F360" s="37">
        <v>1</v>
      </c>
      <c r="G360" s="37">
        <v>521.41999999999996</v>
      </c>
      <c r="H360" s="12">
        <f t="shared" si="12"/>
        <v>2.8748417782210121E-2</v>
      </c>
    </row>
    <row r="361" spans="1:11" ht="14.5" x14ac:dyDescent="0.35">
      <c r="A361" s="29"/>
      <c r="B361" s="32">
        <v>353</v>
      </c>
      <c r="C361" s="32" t="s">
        <v>225</v>
      </c>
      <c r="D361" s="32">
        <v>6.99</v>
      </c>
      <c r="E361" s="37"/>
      <c r="F361" s="37">
        <v>1</v>
      </c>
      <c r="G361" s="37">
        <v>104.28</v>
      </c>
      <c r="H361" s="12">
        <f t="shared" si="12"/>
        <v>6.7031070195627165E-2</v>
      </c>
      <c r="I361" s="42" t="s">
        <v>546</v>
      </c>
      <c r="J361" s="61">
        <f>SUM(H312:H361)</f>
        <v>20.552587811098395</v>
      </c>
      <c r="K361" s="42">
        <f>COUNT(H312:H361)</f>
        <v>50</v>
      </c>
    </row>
    <row r="362" spans="1:11" x14ac:dyDescent="0.3">
      <c r="A362" s="28" t="s">
        <v>14</v>
      </c>
      <c r="B362" s="32"/>
      <c r="C362" s="32"/>
      <c r="D362" s="37"/>
      <c r="E362" s="37"/>
      <c r="F362" s="37"/>
      <c r="G362" s="37"/>
      <c r="H362" s="37"/>
    </row>
    <row r="363" spans="1:11" x14ac:dyDescent="0.3">
      <c r="A363" s="28"/>
      <c r="B363" s="32">
        <v>354</v>
      </c>
      <c r="C363" s="45" t="s">
        <v>1549</v>
      </c>
      <c r="D363" s="40">
        <v>10</v>
      </c>
      <c r="E363" s="37"/>
      <c r="F363" s="37">
        <v>1</v>
      </c>
      <c r="G363" s="37">
        <v>52.14</v>
      </c>
      <c r="H363" s="12">
        <f>+(D363*F363)/G363</f>
        <v>0.19179133103183735</v>
      </c>
    </row>
    <row r="364" spans="1:11" x14ac:dyDescent="0.3">
      <c r="A364" s="28"/>
      <c r="B364" s="32">
        <v>355</v>
      </c>
      <c r="C364" s="45" t="s">
        <v>1627</v>
      </c>
      <c r="D364" s="40">
        <v>82.7</v>
      </c>
      <c r="E364" s="37"/>
      <c r="F364" s="37">
        <v>1</v>
      </c>
      <c r="G364" s="37">
        <v>52.14</v>
      </c>
      <c r="H364" s="12">
        <f>+(D364*F364)/G364</f>
        <v>1.5861143076332951</v>
      </c>
    </row>
    <row r="365" spans="1:11" x14ac:dyDescent="0.3">
      <c r="A365" s="28"/>
      <c r="B365" s="32">
        <v>356</v>
      </c>
      <c r="C365" s="45" t="s">
        <v>1550</v>
      </c>
      <c r="D365" s="40">
        <v>37.5</v>
      </c>
      <c r="E365" s="37"/>
      <c r="F365" s="37">
        <v>1</v>
      </c>
      <c r="G365" s="37">
        <v>52.14</v>
      </c>
      <c r="H365" s="12">
        <f>+(D365*F365)/G365</f>
        <v>0.71921749136939006</v>
      </c>
    </row>
    <row r="366" spans="1:11" ht="14.5" x14ac:dyDescent="0.35">
      <c r="A366" s="29"/>
      <c r="B366" s="32">
        <v>357</v>
      </c>
      <c r="C366" s="32" t="s">
        <v>1551</v>
      </c>
      <c r="D366" s="37">
        <v>7</v>
      </c>
      <c r="E366" s="37"/>
      <c r="F366" s="37">
        <v>1</v>
      </c>
      <c r="G366" s="37">
        <v>1</v>
      </c>
      <c r="H366" s="12">
        <f>+(D366*F366)/G366</f>
        <v>7</v>
      </c>
      <c r="I366" s="42" t="s">
        <v>14</v>
      </c>
      <c r="J366" s="61">
        <f>SUM(H363:H366)</f>
        <v>9.497123130034522</v>
      </c>
      <c r="K366" s="42">
        <f>COUNT(H363:H366)</f>
        <v>4</v>
      </c>
    </row>
    <row r="367" spans="1:11" x14ac:dyDescent="0.3">
      <c r="A367" s="28" t="s">
        <v>15</v>
      </c>
      <c r="B367" s="32"/>
      <c r="C367" s="32"/>
      <c r="D367" s="37"/>
      <c r="E367" s="37"/>
      <c r="F367" s="37"/>
      <c r="G367" s="37"/>
      <c r="H367" s="37"/>
    </row>
    <row r="368" spans="1:11" x14ac:dyDescent="0.3">
      <c r="A368" s="28"/>
      <c r="B368" s="32">
        <v>358</v>
      </c>
      <c r="C368" s="45" t="s">
        <v>910</v>
      </c>
      <c r="D368" s="40">
        <v>12.29</v>
      </c>
      <c r="E368" s="37"/>
      <c r="F368" s="37">
        <v>1</v>
      </c>
      <c r="G368" s="37">
        <v>4.3499999999999996</v>
      </c>
      <c r="H368" s="12">
        <f t="shared" ref="H368:H392" si="13">+(D368*F368)/G368</f>
        <v>2.825287356321839</v>
      </c>
    </row>
    <row r="369" spans="1:8" x14ac:dyDescent="0.3">
      <c r="A369" s="28"/>
      <c r="B369" s="32">
        <v>359</v>
      </c>
      <c r="C369" s="45" t="s">
        <v>911</v>
      </c>
      <c r="D369" s="40">
        <v>4</v>
      </c>
      <c r="E369" s="37"/>
      <c r="F369" s="37">
        <v>1</v>
      </c>
      <c r="G369" s="37">
        <v>52.14</v>
      </c>
      <c r="H369" s="12">
        <f t="shared" si="13"/>
        <v>7.6716532412734947E-2</v>
      </c>
    </row>
    <row r="370" spans="1:8" x14ac:dyDescent="0.3">
      <c r="A370" s="28"/>
      <c r="B370" s="32">
        <v>360</v>
      </c>
      <c r="C370" s="45" t="s">
        <v>912</v>
      </c>
      <c r="D370" s="40">
        <v>40.97</v>
      </c>
      <c r="E370" s="37"/>
      <c r="F370" s="37">
        <v>1</v>
      </c>
      <c r="G370" s="37">
        <v>521.42999999999995</v>
      </c>
      <c r="H370" s="12">
        <f t="shared" si="13"/>
        <v>7.8572387472911037E-2</v>
      </c>
    </row>
    <row r="371" spans="1:8" x14ac:dyDescent="0.3">
      <c r="A371" s="28"/>
      <c r="B371" s="32">
        <v>361</v>
      </c>
      <c r="C371" s="45" t="s">
        <v>590</v>
      </c>
      <c r="D371" s="40">
        <v>6.99</v>
      </c>
      <c r="E371" s="37"/>
      <c r="F371" s="37">
        <v>1</v>
      </c>
      <c r="G371" s="37">
        <v>52.14</v>
      </c>
      <c r="H371" s="12">
        <f t="shared" si="13"/>
        <v>0.13406214039125433</v>
      </c>
    </row>
    <row r="372" spans="1:8" x14ac:dyDescent="0.3">
      <c r="A372" s="28"/>
      <c r="B372" s="32">
        <v>362</v>
      </c>
      <c r="C372" s="45" t="s">
        <v>913</v>
      </c>
      <c r="D372" s="40">
        <v>4.99</v>
      </c>
      <c r="E372" s="37"/>
      <c r="F372" s="37">
        <v>1</v>
      </c>
      <c r="G372" s="37">
        <v>52.14</v>
      </c>
      <c r="H372" s="12">
        <f t="shared" si="13"/>
        <v>9.570387418488685E-2</v>
      </c>
    </row>
    <row r="373" spans="1:8" x14ac:dyDescent="0.3">
      <c r="A373" s="28"/>
      <c r="B373" s="32">
        <v>363</v>
      </c>
      <c r="C373" s="45" t="s">
        <v>914</v>
      </c>
      <c r="D373" s="40">
        <v>7.99</v>
      </c>
      <c r="E373" s="37"/>
      <c r="F373" s="37">
        <v>1</v>
      </c>
      <c r="G373" s="37">
        <v>52.14</v>
      </c>
      <c r="H373" s="12">
        <f t="shared" si="13"/>
        <v>0.15324127349443806</v>
      </c>
    </row>
    <row r="374" spans="1:8" x14ac:dyDescent="0.3">
      <c r="A374" s="28"/>
      <c r="B374" s="32">
        <v>364</v>
      </c>
      <c r="C374" s="45" t="s">
        <v>915</v>
      </c>
      <c r="D374" s="40">
        <v>0.99</v>
      </c>
      <c r="E374" s="37"/>
      <c r="F374" s="37">
        <v>1</v>
      </c>
      <c r="G374" s="37">
        <v>52.14</v>
      </c>
      <c r="H374" s="12">
        <f t="shared" si="13"/>
        <v>1.8987341772151899E-2</v>
      </c>
    </row>
    <row r="375" spans="1:8" x14ac:dyDescent="0.3">
      <c r="A375" s="28"/>
      <c r="B375" s="32">
        <v>365</v>
      </c>
      <c r="C375" s="45" t="s">
        <v>916</v>
      </c>
      <c r="D375" s="40">
        <v>4.99</v>
      </c>
      <c r="E375" s="37"/>
      <c r="F375" s="37">
        <v>1</v>
      </c>
      <c r="G375" s="37">
        <v>52.14</v>
      </c>
      <c r="H375" s="12">
        <f t="shared" si="13"/>
        <v>9.570387418488685E-2</v>
      </c>
    </row>
    <row r="376" spans="1:8" x14ac:dyDescent="0.3">
      <c r="A376" s="28"/>
      <c r="B376" s="32">
        <v>366</v>
      </c>
      <c r="C376" s="45" t="s">
        <v>917</v>
      </c>
      <c r="D376" s="40">
        <v>3.99</v>
      </c>
      <c r="E376" s="37"/>
      <c r="F376" s="37">
        <v>1</v>
      </c>
      <c r="G376" s="37">
        <v>52.14</v>
      </c>
      <c r="H376" s="12">
        <f t="shared" si="13"/>
        <v>7.652474108170311E-2</v>
      </c>
    </row>
    <row r="377" spans="1:8" x14ac:dyDescent="0.3">
      <c r="A377" s="28"/>
      <c r="B377" s="32">
        <v>367</v>
      </c>
      <c r="C377" s="45" t="s">
        <v>918</v>
      </c>
      <c r="D377" s="40">
        <v>2.4900000000000002</v>
      </c>
      <c r="E377" s="37"/>
      <c r="F377" s="37">
        <v>1</v>
      </c>
      <c r="G377" s="37">
        <v>52.14</v>
      </c>
      <c r="H377" s="12">
        <f t="shared" si="13"/>
        <v>4.7756041426927506E-2</v>
      </c>
    </row>
    <row r="378" spans="1:8" x14ac:dyDescent="0.3">
      <c r="A378" s="28"/>
      <c r="B378" s="32">
        <v>368</v>
      </c>
      <c r="C378" s="45" t="s">
        <v>1552</v>
      </c>
      <c r="D378" s="40">
        <v>0.11</v>
      </c>
      <c r="E378" s="37"/>
      <c r="F378" s="37">
        <v>1</v>
      </c>
      <c r="G378" s="37">
        <v>521.41999999999996</v>
      </c>
      <c r="H378" s="12">
        <f t="shared" si="13"/>
        <v>2.1096237198419703E-4</v>
      </c>
    </row>
    <row r="379" spans="1:8" x14ac:dyDescent="0.3">
      <c r="A379" s="28"/>
      <c r="B379" s="32">
        <v>369</v>
      </c>
      <c r="C379" s="45" t="s">
        <v>920</v>
      </c>
      <c r="D379" s="40">
        <v>20</v>
      </c>
      <c r="E379" s="37"/>
      <c r="F379" s="37">
        <v>1</v>
      </c>
      <c r="G379" s="37">
        <v>52.14</v>
      </c>
      <c r="H379" s="12">
        <f t="shared" si="13"/>
        <v>0.3835826620636747</v>
      </c>
    </row>
    <row r="380" spans="1:8" ht="14.5" x14ac:dyDescent="0.35">
      <c r="A380" s="29"/>
      <c r="B380" s="32">
        <v>370</v>
      </c>
      <c r="C380" s="14" t="s">
        <v>257</v>
      </c>
      <c r="D380" s="39">
        <v>160</v>
      </c>
      <c r="E380" s="37"/>
      <c r="F380" s="37">
        <v>1</v>
      </c>
      <c r="G380" s="37">
        <v>521</v>
      </c>
      <c r="H380" s="12">
        <f t="shared" si="13"/>
        <v>0.30710172744721687</v>
      </c>
    </row>
    <row r="381" spans="1:8" ht="14.5" x14ac:dyDescent="0.35">
      <c r="A381" s="29"/>
      <c r="B381" s="32">
        <v>371</v>
      </c>
      <c r="C381" s="14" t="s">
        <v>258</v>
      </c>
      <c r="D381" s="39">
        <v>29</v>
      </c>
      <c r="E381" s="37"/>
      <c r="F381" s="37">
        <v>1</v>
      </c>
      <c r="G381" s="37">
        <v>261</v>
      </c>
      <c r="H381" s="12">
        <f t="shared" si="13"/>
        <v>0.1111111111111111</v>
      </c>
    </row>
    <row r="382" spans="1:8" ht="14.5" x14ac:dyDescent="0.35">
      <c r="A382" s="29"/>
      <c r="B382" s="32">
        <v>372</v>
      </c>
      <c r="C382" s="14" t="s">
        <v>259</v>
      </c>
      <c r="D382" s="39">
        <v>59.99</v>
      </c>
      <c r="E382" s="37"/>
      <c r="F382" s="37">
        <v>1</v>
      </c>
      <c r="G382" s="37">
        <v>261</v>
      </c>
      <c r="H382" s="12">
        <f t="shared" si="13"/>
        <v>0.22984674329501917</v>
      </c>
    </row>
    <row r="383" spans="1:8" ht="14.5" x14ac:dyDescent="0.35">
      <c r="A383" s="29"/>
      <c r="B383" s="32">
        <v>373</v>
      </c>
      <c r="C383" s="14" t="s">
        <v>260</v>
      </c>
      <c r="D383" s="39">
        <v>319</v>
      </c>
      <c r="E383" s="37"/>
      <c r="F383" s="37">
        <v>1</v>
      </c>
      <c r="G383" s="37">
        <v>261</v>
      </c>
      <c r="H383" s="12">
        <f t="shared" si="13"/>
        <v>1.2222222222222223</v>
      </c>
    </row>
    <row r="384" spans="1:8" ht="14.5" x14ac:dyDescent="0.35">
      <c r="A384" s="29"/>
      <c r="B384" s="32">
        <v>374</v>
      </c>
      <c r="C384" s="14" t="s">
        <v>690</v>
      </c>
      <c r="D384" s="39">
        <v>29.99</v>
      </c>
      <c r="E384" s="37"/>
      <c r="F384" s="37">
        <v>1</v>
      </c>
      <c r="G384" s="37">
        <v>208.57</v>
      </c>
      <c r="H384" s="12">
        <f t="shared" si="13"/>
        <v>0.14378865608668553</v>
      </c>
    </row>
    <row r="385" spans="1:11" ht="14.5" x14ac:dyDescent="0.35">
      <c r="A385" s="29"/>
      <c r="B385" s="32">
        <v>375</v>
      </c>
      <c r="C385" s="14" t="s">
        <v>589</v>
      </c>
      <c r="D385" s="39">
        <v>3.49</v>
      </c>
      <c r="E385" s="37"/>
      <c r="F385" s="37">
        <v>1</v>
      </c>
      <c r="G385" s="37">
        <v>52</v>
      </c>
      <c r="H385" s="12">
        <f t="shared" si="13"/>
        <v>6.7115384615384618E-2</v>
      </c>
    </row>
    <row r="386" spans="1:11" ht="14.5" x14ac:dyDescent="0.35">
      <c r="A386" s="29"/>
      <c r="B386" s="32">
        <v>376</v>
      </c>
      <c r="C386" s="14" t="s">
        <v>1449</v>
      </c>
      <c r="D386" s="39">
        <v>144</v>
      </c>
      <c r="E386" s="37"/>
      <c r="F386" s="37">
        <v>1</v>
      </c>
      <c r="G386" s="37">
        <v>52</v>
      </c>
      <c r="H386" s="12">
        <f t="shared" si="13"/>
        <v>2.7692307692307692</v>
      </c>
    </row>
    <row r="387" spans="1:11" ht="14.5" x14ac:dyDescent="0.35">
      <c r="A387" s="29"/>
      <c r="B387" s="32">
        <v>377</v>
      </c>
      <c r="C387" s="14" t="s">
        <v>1450</v>
      </c>
      <c r="D387" s="39">
        <v>130</v>
      </c>
      <c r="E387" s="37"/>
      <c r="F387" s="37">
        <v>1</v>
      </c>
      <c r="G387" s="37">
        <v>52</v>
      </c>
      <c r="H387" s="12">
        <f t="shared" si="13"/>
        <v>2.5</v>
      </c>
    </row>
    <row r="388" spans="1:11" ht="14.5" x14ac:dyDescent="0.35">
      <c r="A388" s="29"/>
      <c r="B388" s="32">
        <v>378</v>
      </c>
      <c r="C388" s="14" t="s">
        <v>265</v>
      </c>
      <c r="D388" s="39">
        <v>27</v>
      </c>
      <c r="E388" s="37"/>
      <c r="F388" s="37">
        <v>1</v>
      </c>
      <c r="G388" s="37">
        <v>4.34</v>
      </c>
      <c r="H388" s="12">
        <f t="shared" si="13"/>
        <v>6.2211981566820276</v>
      </c>
    </row>
    <row r="389" spans="1:11" ht="14.5" x14ac:dyDescent="0.35">
      <c r="A389" s="29"/>
      <c r="B389" s="32">
        <v>379</v>
      </c>
      <c r="C389" s="14" t="s">
        <v>1451</v>
      </c>
      <c r="D389" s="39">
        <v>20</v>
      </c>
      <c r="E389" s="37"/>
      <c r="F389" s="37">
        <v>1</v>
      </c>
      <c r="G389" s="37">
        <v>1</v>
      </c>
      <c r="H389" s="12">
        <f t="shared" si="13"/>
        <v>20</v>
      </c>
    </row>
    <row r="390" spans="1:11" ht="14.5" x14ac:dyDescent="0.35">
      <c r="A390" s="29"/>
      <c r="B390" s="32">
        <v>380</v>
      </c>
      <c r="C390" s="14" t="s">
        <v>267</v>
      </c>
      <c r="D390" s="39">
        <v>150.5</v>
      </c>
      <c r="E390" s="37"/>
      <c r="F390" s="37">
        <v>1</v>
      </c>
      <c r="G390" s="37">
        <v>52</v>
      </c>
      <c r="H390" s="12">
        <f t="shared" si="13"/>
        <v>2.8942307692307692</v>
      </c>
    </row>
    <row r="391" spans="1:11" ht="14.5" x14ac:dyDescent="0.35">
      <c r="A391" s="29"/>
      <c r="B391" s="32">
        <v>381</v>
      </c>
      <c r="C391" s="14" t="s">
        <v>269</v>
      </c>
      <c r="D391" s="39">
        <v>225</v>
      </c>
      <c r="E391" s="37"/>
      <c r="F391" s="37">
        <v>1</v>
      </c>
      <c r="G391" s="37">
        <v>52</v>
      </c>
      <c r="H391" s="12">
        <f t="shared" si="13"/>
        <v>4.3269230769230766</v>
      </c>
    </row>
    <row r="392" spans="1:11" ht="14.5" x14ac:dyDescent="0.35">
      <c r="A392" s="29"/>
      <c r="B392" s="32">
        <v>382</v>
      </c>
      <c r="C392" s="14" t="s">
        <v>270</v>
      </c>
      <c r="D392" s="39">
        <v>85</v>
      </c>
      <c r="E392" s="37"/>
      <c r="F392" s="37">
        <v>1</v>
      </c>
      <c r="G392" s="37">
        <v>521.41999999999996</v>
      </c>
      <c r="H392" s="12">
        <f t="shared" si="13"/>
        <v>0.16301637835142496</v>
      </c>
      <c r="I392" s="42" t="s">
        <v>335</v>
      </c>
      <c r="J392" s="61">
        <f>SUM(H368:H392)</f>
        <v>44.942134182375092</v>
      </c>
      <c r="K392" s="42">
        <f>COUNT(H368:H392)</f>
        <v>25</v>
      </c>
    </row>
    <row r="394" spans="1:11" x14ac:dyDescent="0.3">
      <c r="H394" s="61">
        <f>SUM(H4:H392)</f>
        <v>364.30182259013162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Single Male</vt:lpstr>
      <vt:lpstr>Single Female</vt:lpstr>
      <vt:lpstr>Couple</vt:lpstr>
      <vt:lpstr>Single +1</vt:lpstr>
      <vt:lpstr>Couple +1</vt:lpstr>
      <vt:lpstr>Couple +2</vt:lpstr>
      <vt:lpstr>Couple +3</vt:lpstr>
      <vt:lpstr>Male pensioner </vt:lpstr>
      <vt:lpstr>Female pensioner</vt:lpstr>
      <vt:lpstr>Partnered pensioner</vt:lpstr>
      <vt:lpstr>Child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Andrew</dc:creator>
  <cp:lastModifiedBy>Smith, Andrew</cp:lastModifiedBy>
  <cp:lastPrinted>2019-02-26T15:05:26Z</cp:lastPrinted>
  <dcterms:created xsi:type="dcterms:W3CDTF">2017-05-22T14:41:56Z</dcterms:created>
  <dcterms:modified xsi:type="dcterms:W3CDTF">2022-05-31T15:56:45Z</dcterms:modified>
</cp:coreProperties>
</file>