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1805" yWindow="15" windowWidth="17010" windowHeight="13395" firstSheet="1" activeTab="1"/>
  </bookViews>
  <sheets>
    <sheet name="Module1" sheetId="1" state="veryHidden" r:id="rId1"/>
    <sheet name="Quarterly Totals  - Registered " sheetId="4" r:id="rId2"/>
    <sheet name="Sheet1" sheetId="5" r:id="rId3"/>
  </sheets>
  <calcPr calcId="145621"/>
</workbook>
</file>

<file path=xl/calcChain.xml><?xml version="1.0" encoding="utf-8"?>
<calcChain xmlns="http://schemas.openxmlformats.org/spreadsheetml/2006/main">
  <c r="Z4" i="4" l="1"/>
  <c r="Z3" i="4" l="1"/>
  <c r="Z2" i="4"/>
  <c r="X2" i="4" l="1"/>
  <c r="S2" i="4"/>
  <c r="N2" i="4"/>
  <c r="M2" i="4"/>
  <c r="L2" i="4"/>
  <c r="H2" i="4"/>
  <c r="E2" i="4"/>
  <c r="C2" i="4"/>
</calcChain>
</file>

<file path=xl/sharedStrings.xml><?xml version="1.0" encoding="utf-8"?>
<sst xmlns="http://schemas.openxmlformats.org/spreadsheetml/2006/main" count="26" uniqueCount="26">
  <si>
    <t>Castletown</t>
  </si>
  <si>
    <t>Michael</t>
  </si>
  <si>
    <t>Onchan</t>
  </si>
  <si>
    <t>Peel</t>
  </si>
  <si>
    <t>Ramsey</t>
  </si>
  <si>
    <t>Rushen</t>
  </si>
  <si>
    <t>Date of Register</t>
  </si>
  <si>
    <t>Total Registered Voters</t>
  </si>
  <si>
    <t>Andreas</t>
  </si>
  <si>
    <t>Arbory</t>
  </si>
  <si>
    <t>Ballaugh</t>
  </si>
  <si>
    <t>Braddan</t>
  </si>
  <si>
    <t>Bride</t>
  </si>
  <si>
    <t>Douglas</t>
  </si>
  <si>
    <t>German</t>
  </si>
  <si>
    <t>Jurby</t>
  </si>
  <si>
    <t>Laxey</t>
  </si>
  <si>
    <t>Lezayre</t>
  </si>
  <si>
    <t>Lonan</t>
  </si>
  <si>
    <t>Malew</t>
  </si>
  <si>
    <t>Marown</t>
  </si>
  <si>
    <t>Maughold</t>
  </si>
  <si>
    <t>Patrick</t>
  </si>
  <si>
    <t>Port Erin</t>
  </si>
  <si>
    <t>Port St Mary</t>
  </si>
  <si>
    <t>Santon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</si>
</sst>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#,##0.00_);[Red]\(#,##0.00\)"/>
    <numFmt numFmtId="165" formatCode="&quot;£&quot;#,##0.00_);[Red]\(&quot;£&quot;#,##0.00\)"/>
    <numFmt numFmtId="166" formatCode="0.00%_);[Red]\(0.00%\)"/>
    <numFmt numFmtId="167" formatCode="dd\ mmmm\,\ yyyy"/>
    <numFmt numFmtId="168" formatCode="_-* #,##0_-;\-* #,##0_-;_-* &quot;-&quot;??_-;_-@_-"/>
    <numFmt numFmtId="169" formatCode="dd/mm/yyyy;@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168" fontId="3" fillId="0" borderId="1" xfId="1" applyNumberFormat="1" applyFont="1" applyBorder="1" applyAlignment="1">
      <alignment horizontal="right"/>
    </xf>
    <xf numFmtId="168" fontId="2" fillId="0" borderId="1" xfId="1" applyNumberFormat="1" applyFont="1" applyBorder="1" applyAlignment="1">
      <alignment horizontal="right"/>
    </xf>
    <xf numFmtId="0" fontId="3" fillId="0" borderId="0" xfId="0" applyFont="1"/>
    <xf numFmtId="169" fontId="2" fillId="2" borderId="0" xfId="0" applyNumberFormat="1" applyFont="1" applyFill="1" applyAlignment="1">
      <alignment wrapText="1"/>
    </xf>
    <xf numFmtId="169" fontId="3" fillId="0" borderId="1" xfId="1" applyNumberFormat="1" applyFont="1" applyBorder="1" applyAlignment="1">
      <alignment horizontal="right"/>
    </xf>
    <xf numFmtId="169" fontId="3" fillId="0" borderId="0" xfId="0" applyNumberFormat="1" applyFont="1"/>
    <xf numFmtId="169" fontId="3" fillId="0" borderId="1" xfId="0" applyNumberFormat="1" applyFont="1" applyBorder="1"/>
    <xf numFmtId="3" fontId="3" fillId="0" borderId="1" xfId="0" applyNumberFormat="1" applyFont="1" applyBorder="1" applyAlignment="1">
      <alignment horizontal="right" wrapText="1"/>
    </xf>
    <xf numFmtId="3" fontId="3" fillId="0" borderId="1" xfId="0" applyNumberFormat="1" applyFont="1" applyBorder="1"/>
    <xf numFmtId="0" fontId="3" fillId="0" borderId="1" xfId="0" applyFont="1" applyBorder="1"/>
    <xf numFmtId="3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/>
  </cellXfs>
  <cellStyles count="6">
    <cellStyle name="Comma" xfId="1" builtinId="3"/>
    <cellStyle name="Gov Comma" xfId="2"/>
    <cellStyle name="Gov Currency" xfId="3"/>
    <cellStyle name="Gov Date" xfId="4"/>
    <cellStyle name="Gov Percent" xfId="5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"/>
  <sheetViews>
    <sheetView tabSelected="1" workbookViewId="0">
      <selection activeCell="D8" sqref="D8"/>
    </sheetView>
  </sheetViews>
  <sheetFormatPr defaultRowHeight="12.75" x14ac:dyDescent="0.2"/>
  <cols>
    <col min="1" max="1" width="10.5703125" style="8" customWidth="1"/>
    <col min="2" max="2" width="9.85546875" style="5" customWidth="1"/>
    <col min="3" max="4" width="8.85546875" style="5" customWidth="1"/>
    <col min="5" max="5" width="9" style="5" customWidth="1"/>
    <col min="6" max="6" width="6.42578125" style="5" customWidth="1"/>
    <col min="7" max="7" width="11.28515625" style="5" customWidth="1"/>
    <col min="8" max="8" width="8.42578125" style="5" customWidth="1"/>
    <col min="9" max="9" width="8.5703125" style="5" customWidth="1"/>
    <col min="10" max="10" width="7" style="5" customWidth="1"/>
    <col min="11" max="11" width="7.42578125" style="5" customWidth="1"/>
    <col min="12" max="12" width="9" style="5" customWidth="1"/>
    <col min="13" max="13" width="8" style="5" customWidth="1"/>
    <col min="14" max="14" width="7.5703125" style="5" customWidth="1"/>
    <col min="15" max="15" width="9" style="5" customWidth="1"/>
    <col min="16" max="16" width="10" style="5" customWidth="1"/>
    <col min="17" max="18" width="8.140625" style="5" customWidth="1"/>
    <col min="19" max="19" width="7.5703125" style="5" customWidth="1"/>
    <col min="20" max="20" width="6.85546875" style="5" customWidth="1"/>
    <col min="21" max="21" width="8.85546875" style="5" customWidth="1"/>
    <col min="22" max="22" width="13.42578125" style="5" customWidth="1"/>
    <col min="23" max="24" width="8.28515625" style="5" customWidth="1"/>
    <col min="25" max="25" width="7.85546875" style="5" customWidth="1"/>
    <col min="26" max="26" width="12.140625" style="5" customWidth="1"/>
    <col min="27" max="34" width="11.85546875" style="5" bestFit="1" customWidth="1"/>
    <col min="35" max="16384" width="9.140625" style="5"/>
  </cols>
  <sheetData>
    <row r="1" spans="1:26" s="2" customFormat="1" ht="53.25" customHeight="1" x14ac:dyDescent="0.2">
      <c r="A1" s="6" t="s">
        <v>6</v>
      </c>
      <c r="B1" s="1" t="s">
        <v>8</v>
      </c>
      <c r="C1" s="1" t="s">
        <v>9</v>
      </c>
      <c r="D1" s="1" t="s">
        <v>10</v>
      </c>
      <c r="E1" s="1" t="s">
        <v>11</v>
      </c>
      <c r="F1" s="1" t="s">
        <v>12</v>
      </c>
      <c r="G1" s="1" t="s">
        <v>0</v>
      </c>
      <c r="H1" s="1" t="s">
        <v>13</v>
      </c>
      <c r="I1" s="1" t="s">
        <v>14</v>
      </c>
      <c r="J1" s="1" t="s">
        <v>15</v>
      </c>
      <c r="K1" s="1" t="s">
        <v>16</v>
      </c>
      <c r="L1" s="1" t="s">
        <v>17</v>
      </c>
      <c r="M1" s="1" t="s">
        <v>18</v>
      </c>
      <c r="N1" s="1" t="s">
        <v>19</v>
      </c>
      <c r="O1" s="1" t="s">
        <v>20</v>
      </c>
      <c r="P1" s="1" t="s">
        <v>21</v>
      </c>
      <c r="Q1" s="1" t="s">
        <v>1</v>
      </c>
      <c r="R1" s="1" t="s">
        <v>2</v>
      </c>
      <c r="S1" s="1" t="s">
        <v>22</v>
      </c>
      <c r="T1" s="1" t="s">
        <v>3</v>
      </c>
      <c r="U1" s="1" t="s">
        <v>23</v>
      </c>
      <c r="V1" s="1" t="s">
        <v>24</v>
      </c>
      <c r="W1" s="1" t="s">
        <v>4</v>
      </c>
      <c r="X1" s="1" t="s">
        <v>5</v>
      </c>
      <c r="Y1" s="1" t="s">
        <v>25</v>
      </c>
      <c r="Z1" s="1" t="s">
        <v>7</v>
      </c>
    </row>
    <row r="2" spans="1:26" x14ac:dyDescent="0.2">
      <c r="A2" s="7">
        <v>42461</v>
      </c>
      <c r="B2" s="3">
        <v>1091</v>
      </c>
      <c r="C2" s="3">
        <f>518+886</f>
        <v>1404</v>
      </c>
      <c r="D2" s="3">
        <v>835</v>
      </c>
      <c r="E2" s="3">
        <f>1799+432</f>
        <v>2231</v>
      </c>
      <c r="F2" s="3">
        <v>316</v>
      </c>
      <c r="G2" s="3">
        <v>2223</v>
      </c>
      <c r="H2" s="3">
        <f>3853+4653+5142+3996</f>
        <v>17644</v>
      </c>
      <c r="I2" s="3">
        <v>765</v>
      </c>
      <c r="J2" s="3">
        <v>422</v>
      </c>
      <c r="K2" s="3">
        <v>1275</v>
      </c>
      <c r="L2" s="3">
        <f>341+604</f>
        <v>945</v>
      </c>
      <c r="M2" s="3">
        <f>730+463</f>
        <v>1193</v>
      </c>
      <c r="N2" s="3">
        <f>307+1373</f>
        <v>1680</v>
      </c>
      <c r="O2" s="3">
        <v>1646</v>
      </c>
      <c r="P2" s="3">
        <v>761</v>
      </c>
      <c r="Q2" s="3">
        <v>1230</v>
      </c>
      <c r="R2" s="3">
        <v>6758</v>
      </c>
      <c r="S2" s="3">
        <f>603+217+320</f>
        <v>1140</v>
      </c>
      <c r="T2" s="3">
        <v>3905</v>
      </c>
      <c r="U2" s="3">
        <v>2689</v>
      </c>
      <c r="V2" s="3">
        <v>1526</v>
      </c>
      <c r="W2" s="3">
        <v>5644</v>
      </c>
      <c r="X2" s="3">
        <f>603+672</f>
        <v>1275</v>
      </c>
      <c r="Y2" s="3">
        <v>499</v>
      </c>
      <c r="Z2" s="4">
        <f>SUM(B2:Y2)</f>
        <v>59097</v>
      </c>
    </row>
    <row r="3" spans="1:26" x14ac:dyDescent="0.2">
      <c r="A3" s="9">
        <v>42552</v>
      </c>
      <c r="B3" s="10">
        <v>1092</v>
      </c>
      <c r="C3" s="11">
        <v>1413</v>
      </c>
      <c r="D3" s="12">
        <v>838</v>
      </c>
      <c r="E3" s="11">
        <v>2244</v>
      </c>
      <c r="F3" s="12">
        <v>311</v>
      </c>
      <c r="G3" s="11">
        <v>2250</v>
      </c>
      <c r="H3" s="11">
        <v>17825</v>
      </c>
      <c r="I3" s="12">
        <v>762</v>
      </c>
      <c r="J3" s="12">
        <v>430</v>
      </c>
      <c r="K3" s="11">
        <v>1280</v>
      </c>
      <c r="L3" s="12">
        <v>950</v>
      </c>
      <c r="M3" s="11">
        <v>1194</v>
      </c>
      <c r="N3" s="11">
        <v>1689</v>
      </c>
      <c r="O3" s="11">
        <v>1655</v>
      </c>
      <c r="P3" s="12">
        <v>771</v>
      </c>
      <c r="Q3" s="11">
        <v>1237</v>
      </c>
      <c r="R3" s="11">
        <v>6785</v>
      </c>
      <c r="S3" s="11">
        <v>1141</v>
      </c>
      <c r="T3" s="11">
        <v>3927</v>
      </c>
      <c r="U3" s="11">
        <v>2701</v>
      </c>
      <c r="V3" s="11">
        <v>1546</v>
      </c>
      <c r="W3" s="11">
        <v>5693</v>
      </c>
      <c r="X3" s="11">
        <v>1275</v>
      </c>
      <c r="Y3" s="12">
        <v>501</v>
      </c>
      <c r="Z3" s="13">
        <f>SUM(B3:Y3)</f>
        <v>59510</v>
      </c>
    </row>
    <row r="4" spans="1:26" x14ac:dyDescent="0.2">
      <c r="A4" s="9">
        <v>42644</v>
      </c>
      <c r="B4" s="11">
        <v>1093</v>
      </c>
      <c r="C4" s="11">
        <v>1434</v>
      </c>
      <c r="D4" s="12">
        <v>842</v>
      </c>
      <c r="E4" s="11">
        <v>2272</v>
      </c>
      <c r="F4" s="12">
        <v>317</v>
      </c>
      <c r="G4" s="11">
        <v>2264</v>
      </c>
      <c r="H4" s="11">
        <v>17972</v>
      </c>
      <c r="I4" s="12">
        <v>772</v>
      </c>
      <c r="J4" s="12">
        <v>438</v>
      </c>
      <c r="K4" s="11">
        <v>1279</v>
      </c>
      <c r="L4" s="12">
        <v>947</v>
      </c>
      <c r="M4" s="11">
        <v>1206</v>
      </c>
      <c r="N4" s="11">
        <v>1699</v>
      </c>
      <c r="O4" s="11">
        <v>1679</v>
      </c>
      <c r="P4" s="12">
        <v>776</v>
      </c>
      <c r="Q4" s="11">
        <v>1239</v>
      </c>
      <c r="R4" s="11">
        <v>6871</v>
      </c>
      <c r="S4" s="11">
        <v>1143</v>
      </c>
      <c r="T4" s="11">
        <v>3964</v>
      </c>
      <c r="U4" s="11">
        <v>2706</v>
      </c>
      <c r="V4" s="11">
        <v>1561</v>
      </c>
      <c r="W4" s="11">
        <v>5734</v>
      </c>
      <c r="X4" s="11">
        <v>1288</v>
      </c>
      <c r="Y4" s="12">
        <v>510</v>
      </c>
      <c r="Z4" s="14">
        <f>SUM(B4:Y4)</f>
        <v>60006</v>
      </c>
    </row>
  </sheetData>
  <pageMargins left="0.7" right="0.7" top="0.75" bottom="0.75" header="0.3" footer="0.3"/>
  <pageSetup paperSize="9" scale="9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Quarterly Totals  - Registered </vt:lpstr>
      <vt:lpstr>Sheet1</vt:lpstr>
    </vt:vector>
  </TitlesOfParts>
  <Company>Skanco Business Systems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ISD</dc:creator>
  <cp:lastModifiedBy>McCann, Rebekah (CO)</cp:lastModifiedBy>
  <cp:lastPrinted>2016-03-31T07:56:18Z</cp:lastPrinted>
  <dcterms:created xsi:type="dcterms:W3CDTF">1996-08-22T13:36:53Z</dcterms:created>
  <dcterms:modified xsi:type="dcterms:W3CDTF">2016-10-03T14:02:25Z</dcterms:modified>
</cp:coreProperties>
</file>